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Box\きんでん＿西原衛生共有\10_ガリバー（あさかわシステムズ㈱）\06_新業務フロー\31_B材請求書支払\★新仕入請求書フォーマット\"/>
    </mc:Choice>
  </mc:AlternateContent>
  <xr:revisionPtr revIDLastSave="0" documentId="13_ncr:1_{40A258DF-E87A-4276-B4FE-4BF90AE9B6E2}" xr6:coauthVersionLast="47" xr6:coauthVersionMax="47" xr10:uidLastSave="{00000000-0000-0000-0000-000000000000}"/>
  <bookViews>
    <workbookView xWindow="-108" yWindow="-108" windowWidth="23256" windowHeight="14976" activeTab="1" xr2:uid="{00000000-000D-0000-FFFF-FFFF00000000}"/>
  </bookViews>
  <sheets>
    <sheet name="入力例" sheetId="49" r:id="rId1"/>
    <sheet name="請求書式" sheetId="52" r:id="rId2"/>
    <sheet name="請求書式（軽減税率対象）" sheetId="54" r:id="rId3"/>
    <sheet name="工種CD－工種名マスタ" sheetId="24" r:id="rId4"/>
  </sheets>
  <externalReferences>
    <externalReference r:id="rId5"/>
  </externalReferences>
  <definedNames>
    <definedName name="_xlnm._FilterDatabase" localSheetId="1" hidden="1">請求書式!$V$39:$AC$42</definedName>
    <definedName name="_xlnm._FilterDatabase" localSheetId="2" hidden="1">'請求書式（軽減税率対象）'!$V$39:$AC$42</definedName>
    <definedName name="_xlnm._FilterDatabase" localSheetId="0" hidden="1">入力例!$AI$45:$AP$48</definedName>
    <definedName name="_Regression_X" hidden="1">#REF!</definedName>
    <definedName name="_xlnm.Database">[1]PR!#REF!</definedName>
    <definedName name="_xlnm.Print_Area" localSheetId="1">請求書式!$C$2:$AC$50</definedName>
    <definedName name="_xlnm.Print_Area" localSheetId="2">'請求書式（軽減税率対象）'!$C$2:$AC$50</definedName>
    <definedName name="_xlnm.Print_Area" localSheetId="0">入力例!$A$1:$BI$56</definedName>
    <definedName name="関連表"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52" l="1"/>
  <c r="C41" i="54"/>
  <c r="C41" i="52"/>
  <c r="AD46" i="49" l="1"/>
  <c r="AL48" i="49"/>
  <c r="AL47" i="49"/>
  <c r="AL45" i="49"/>
  <c r="W48" i="49"/>
  <c r="S48" i="49"/>
  <c r="W47" i="49"/>
  <c r="S47" i="49"/>
  <c r="AD47" i="49"/>
  <c r="AA46" i="49"/>
  <c r="J41" i="54"/>
  <c r="J42" i="54" s="1"/>
  <c r="F41" i="54"/>
  <c r="F42" i="54" s="1"/>
  <c r="N40" i="54"/>
  <c r="Y39" i="54"/>
  <c r="Y41" i="54" s="1"/>
  <c r="H38" i="54"/>
  <c r="H37" i="54"/>
  <c r="H36" i="54"/>
  <c r="H35" i="54"/>
  <c r="H34" i="54"/>
  <c r="H33" i="54"/>
  <c r="H32" i="54"/>
  <c r="H31" i="54"/>
  <c r="H30" i="54"/>
  <c r="H29" i="54"/>
  <c r="N40" i="52"/>
  <c r="AD48" i="49" l="1"/>
  <c r="Q40" i="54"/>
  <c r="Q41" i="54" s="1"/>
  <c r="Y42" i="54"/>
  <c r="H21" i="54" s="1"/>
  <c r="J42" i="52"/>
  <c r="F41" i="52"/>
  <c r="F42" i="52" s="1"/>
  <c r="U44" i="49"/>
  <c r="U43" i="49"/>
  <c r="U42" i="49"/>
  <c r="U41" i="49"/>
  <c r="U40" i="49"/>
  <c r="U39" i="49"/>
  <c r="U38" i="49"/>
  <c r="U37" i="49"/>
  <c r="U36" i="49"/>
  <c r="U35" i="49"/>
  <c r="H30" i="52"/>
  <c r="H31" i="52"/>
  <c r="H32" i="52"/>
  <c r="H33" i="52"/>
  <c r="H34" i="52"/>
  <c r="H35" i="52"/>
  <c r="H36" i="52"/>
  <c r="H37" i="52"/>
  <c r="H38" i="52"/>
  <c r="H29" i="52"/>
  <c r="Y39" i="52"/>
  <c r="Y41" i="52" s="1"/>
  <c r="Q42" i="54" l="1"/>
  <c r="Y42" i="52"/>
  <c r="H21" i="52" s="1"/>
  <c r="Q40" i="52"/>
  <c r="U27" i="49"/>
  <c r="Q41" i="52" l="1"/>
  <c r="Q42" i="52" s="1"/>
</calcChain>
</file>

<file path=xl/sharedStrings.xml><?xml version="1.0" encoding="utf-8"?>
<sst xmlns="http://schemas.openxmlformats.org/spreadsheetml/2006/main" count="359" uniqueCount="307">
  <si>
    <t>作成日</t>
    <rPh sb="0" eb="3">
      <t>サクセイビ</t>
    </rPh>
    <phoneticPr fontId="6"/>
  </si>
  <si>
    <t>インボイス番号</t>
    <rPh sb="5" eb="7">
      <t>バンゴウ</t>
    </rPh>
    <phoneticPr fontId="6"/>
  </si>
  <si>
    <t>会社名</t>
    <rPh sb="0" eb="3">
      <t>カイシャメイ</t>
    </rPh>
    <phoneticPr fontId="6"/>
  </si>
  <si>
    <t>請求書</t>
    <rPh sb="0" eb="3">
      <t>セイキュウショ</t>
    </rPh>
    <phoneticPr fontId="6"/>
  </si>
  <si>
    <t>基礎工事</t>
  </si>
  <si>
    <t>塗装工事</t>
  </si>
  <si>
    <t>注文番号：</t>
    <rPh sb="0" eb="2">
      <t>チュウモン</t>
    </rPh>
    <rPh sb="2" eb="4">
      <t>バンゴウ</t>
    </rPh>
    <phoneticPr fontId="4"/>
  </si>
  <si>
    <t>仕入先コード</t>
    <rPh sb="0" eb="3">
      <t>シイレサキ</t>
    </rPh>
    <phoneticPr fontId="6"/>
  </si>
  <si>
    <t>円</t>
  </si>
  <si>
    <t>借方科目：</t>
    <rPh sb="0" eb="2">
      <t>カリカタ</t>
    </rPh>
    <rPh sb="2" eb="4">
      <t>カモク</t>
    </rPh>
    <phoneticPr fontId="6"/>
  </si>
  <si>
    <t>工事コード：</t>
    <rPh sb="0" eb="2">
      <t>コウジ</t>
    </rPh>
    <phoneticPr fontId="6"/>
  </si>
  <si>
    <t>0101</t>
  </si>
  <si>
    <t>水槽類</t>
  </si>
  <si>
    <t>0102</t>
  </si>
  <si>
    <t>その他水槽</t>
  </si>
  <si>
    <t>0103</t>
  </si>
  <si>
    <t>製缶類</t>
  </si>
  <si>
    <t>ボイラー類</t>
  </si>
  <si>
    <t>0104</t>
  </si>
  <si>
    <t>0105</t>
  </si>
  <si>
    <t>電気湯沸器</t>
  </si>
  <si>
    <t>0106</t>
  </si>
  <si>
    <t>ガス給湯器</t>
  </si>
  <si>
    <t>0107</t>
  </si>
  <si>
    <t>衛生用ポンプ類</t>
  </si>
  <si>
    <t>0108</t>
  </si>
  <si>
    <t>消火用ポンプ類</t>
  </si>
  <si>
    <t>0109</t>
  </si>
  <si>
    <t>防災器具類</t>
  </si>
  <si>
    <t>0110</t>
  </si>
  <si>
    <t>冷凍機</t>
  </si>
  <si>
    <t>0111</t>
  </si>
  <si>
    <t>冷却塔</t>
  </si>
  <si>
    <t>0112</t>
  </si>
  <si>
    <t>空調機</t>
  </si>
  <si>
    <t>0113</t>
  </si>
  <si>
    <t>放熱器</t>
  </si>
  <si>
    <t>0114</t>
  </si>
  <si>
    <t>送風機</t>
  </si>
  <si>
    <t>0115</t>
  </si>
  <si>
    <t>吹出・吸込口</t>
  </si>
  <si>
    <t>0116</t>
  </si>
  <si>
    <t>阻集器類</t>
  </si>
  <si>
    <t>0117</t>
  </si>
  <si>
    <t>その他機器類</t>
  </si>
  <si>
    <t>0121</t>
  </si>
  <si>
    <t>衛生器具類</t>
  </si>
  <si>
    <t>0122</t>
  </si>
  <si>
    <t>厨房器具類</t>
  </si>
  <si>
    <t>0123</t>
  </si>
  <si>
    <t>圧送トイレ</t>
  </si>
  <si>
    <t>0131</t>
  </si>
  <si>
    <t>0132</t>
  </si>
  <si>
    <t>0133</t>
  </si>
  <si>
    <t>0134</t>
  </si>
  <si>
    <t>0135</t>
  </si>
  <si>
    <t>0136</t>
  </si>
  <si>
    <t>0137</t>
  </si>
  <si>
    <t>ヘッダー類</t>
  </si>
  <si>
    <t>0138</t>
  </si>
  <si>
    <t>ライニング管類</t>
  </si>
  <si>
    <t>0139</t>
  </si>
  <si>
    <t>ライニング管継手類</t>
  </si>
  <si>
    <t>0140</t>
  </si>
  <si>
    <t>ステンレス管</t>
  </si>
  <si>
    <t>0141</t>
  </si>
  <si>
    <t>ステンレス管継手</t>
  </si>
  <si>
    <t>0142</t>
  </si>
  <si>
    <t>銅管類</t>
  </si>
  <si>
    <t>0143</t>
  </si>
  <si>
    <t>銅管継手</t>
  </si>
  <si>
    <t>0144</t>
  </si>
  <si>
    <t>鋼管類</t>
  </si>
  <si>
    <t>0145</t>
  </si>
  <si>
    <t>鋼管継手類</t>
  </si>
  <si>
    <t>0146</t>
  </si>
  <si>
    <t>ビニール管</t>
  </si>
  <si>
    <t>0147</t>
  </si>
  <si>
    <t>ビニール管継手類</t>
  </si>
  <si>
    <t>0148</t>
  </si>
  <si>
    <t>耐火二層管類</t>
  </si>
  <si>
    <t>0149</t>
  </si>
  <si>
    <t>二層管継手</t>
  </si>
  <si>
    <t>0150</t>
  </si>
  <si>
    <t>樹脂管類</t>
  </si>
  <si>
    <t>0151</t>
  </si>
  <si>
    <t>樹脂管継手</t>
  </si>
  <si>
    <t>0152</t>
  </si>
  <si>
    <t>鋳鉄管類</t>
  </si>
  <si>
    <t>0153</t>
  </si>
  <si>
    <t>0154</t>
  </si>
  <si>
    <t>その他継手</t>
  </si>
  <si>
    <t>0155</t>
  </si>
  <si>
    <t>可とう継手</t>
  </si>
  <si>
    <t>0156</t>
  </si>
  <si>
    <t>集合管継手</t>
  </si>
  <si>
    <t>0157</t>
  </si>
  <si>
    <t>特殊継手</t>
  </si>
  <si>
    <t>0158</t>
  </si>
  <si>
    <t>0171</t>
  </si>
  <si>
    <t>一般弁類</t>
  </si>
  <si>
    <t>0172</t>
  </si>
  <si>
    <t>その他弁類</t>
  </si>
  <si>
    <t>0173</t>
  </si>
  <si>
    <t>量水器</t>
  </si>
  <si>
    <t>0174</t>
  </si>
  <si>
    <t>計器類</t>
  </si>
  <si>
    <t>0175</t>
  </si>
  <si>
    <t>伸縮防振継手</t>
  </si>
  <si>
    <t>0176</t>
  </si>
  <si>
    <t>免震装置</t>
  </si>
  <si>
    <t>0177</t>
  </si>
  <si>
    <t>排水金物</t>
  </si>
  <si>
    <t>0178</t>
  </si>
  <si>
    <t>ＭＨ・ＢＯＸ類</t>
  </si>
  <si>
    <t>0179</t>
  </si>
  <si>
    <t>桝材類</t>
  </si>
  <si>
    <t>0180</t>
  </si>
  <si>
    <t>スリーブ材</t>
  </si>
  <si>
    <t>0181</t>
  </si>
  <si>
    <t>支持金物類</t>
  </si>
  <si>
    <t>0182</t>
  </si>
  <si>
    <t>加工支持金物</t>
  </si>
  <si>
    <t>0183</t>
  </si>
  <si>
    <t>消耗品</t>
  </si>
  <si>
    <t>0184</t>
  </si>
  <si>
    <t>その他雑材料</t>
  </si>
  <si>
    <t>0185</t>
  </si>
  <si>
    <t>特別出精値引き</t>
  </si>
  <si>
    <t>その他労務費</t>
  </si>
  <si>
    <t>0251</t>
  </si>
  <si>
    <t>屋内工事</t>
  </si>
  <si>
    <t>0252</t>
  </si>
  <si>
    <t>屋外工事</t>
  </si>
  <si>
    <t>0253</t>
  </si>
  <si>
    <t>常用工事</t>
  </si>
  <si>
    <t>0254</t>
  </si>
  <si>
    <t>機器揚方搬入費</t>
  </si>
  <si>
    <t>0255</t>
  </si>
  <si>
    <t>穴明け及び復旧工事</t>
  </si>
  <si>
    <t>0256</t>
  </si>
  <si>
    <t>非破壊検査費</t>
  </si>
  <si>
    <t>0257</t>
  </si>
  <si>
    <t>衛生保守点検工事</t>
  </si>
  <si>
    <t>0258</t>
  </si>
  <si>
    <t>防災保守点検工事</t>
  </si>
  <si>
    <t>0259</t>
  </si>
  <si>
    <t>0301</t>
  </si>
  <si>
    <t>一般消火設備</t>
  </si>
  <si>
    <t>0302</t>
  </si>
  <si>
    <t>スプリンクラー設備</t>
  </si>
  <si>
    <t>0303</t>
  </si>
  <si>
    <t>泡消火設備</t>
  </si>
  <si>
    <t>0304</t>
  </si>
  <si>
    <t>特殊ガス消火設備</t>
  </si>
  <si>
    <t>0305</t>
  </si>
  <si>
    <t>その他消火設備</t>
  </si>
  <si>
    <t>0311</t>
  </si>
  <si>
    <t>0312</t>
  </si>
  <si>
    <t>0313</t>
  </si>
  <si>
    <t>0314</t>
  </si>
  <si>
    <t>0315</t>
  </si>
  <si>
    <t>外注屋外工事</t>
  </si>
  <si>
    <t>0316</t>
  </si>
  <si>
    <t>0317</t>
  </si>
  <si>
    <t>0318</t>
  </si>
  <si>
    <t>施工管理等</t>
  </si>
  <si>
    <t>0321</t>
  </si>
  <si>
    <t>被覆工事</t>
  </si>
  <si>
    <t>0322</t>
  </si>
  <si>
    <t>0323</t>
  </si>
  <si>
    <t>瓦斯設備</t>
  </si>
  <si>
    <t>0324</t>
  </si>
  <si>
    <t>その他瓦斯設備</t>
  </si>
  <si>
    <t>0325</t>
  </si>
  <si>
    <t>電気工事</t>
  </si>
  <si>
    <t>0326</t>
  </si>
  <si>
    <t>自動制御工事</t>
  </si>
  <si>
    <t>0327</t>
  </si>
  <si>
    <t>ダクト工事</t>
  </si>
  <si>
    <t>0328</t>
  </si>
  <si>
    <t>シャフトユニット設備</t>
  </si>
  <si>
    <t>0329</t>
  </si>
  <si>
    <t>トイレユニット設備</t>
  </si>
  <si>
    <t>0330</t>
  </si>
  <si>
    <t>その他ユニット設備</t>
  </si>
  <si>
    <t>0331</t>
  </si>
  <si>
    <t>中水道設備</t>
  </si>
  <si>
    <t>0332</t>
  </si>
  <si>
    <t>厨房排水除害設備</t>
  </si>
  <si>
    <t>0333</t>
  </si>
  <si>
    <t>その他水処理設備</t>
  </si>
  <si>
    <t>0334</t>
  </si>
  <si>
    <t>医療ガス機器設備</t>
  </si>
  <si>
    <t>0335</t>
  </si>
  <si>
    <t>プール設備</t>
  </si>
  <si>
    <t>0336</t>
  </si>
  <si>
    <t>池・滝・噴水設備</t>
  </si>
  <si>
    <t>0337</t>
  </si>
  <si>
    <t>厨房器具設備</t>
  </si>
  <si>
    <t>0338</t>
  </si>
  <si>
    <t>上下水道工事</t>
  </si>
  <si>
    <t>0339</t>
  </si>
  <si>
    <t>0340</t>
  </si>
  <si>
    <t>建築工事</t>
  </si>
  <si>
    <t>0341</t>
  </si>
  <si>
    <t>産業廃棄物処理費</t>
  </si>
  <si>
    <t>0342</t>
  </si>
  <si>
    <t>その他外注設備</t>
  </si>
  <si>
    <t>工事内容又は納入品名（摘要）</t>
    <phoneticPr fontId="4"/>
  </si>
  <si>
    <t>西原衛生工業所押印欄</t>
    <rPh sb="0" eb="2">
      <t>ニシハラ</t>
    </rPh>
    <rPh sb="2" eb="4">
      <t>エイセイ</t>
    </rPh>
    <rPh sb="4" eb="6">
      <t>コウギョウ</t>
    </rPh>
    <rPh sb="6" eb="7">
      <t>ショ</t>
    </rPh>
    <rPh sb="7" eb="9">
      <t>オウイン</t>
    </rPh>
    <rPh sb="9" eb="10">
      <t>ラン</t>
    </rPh>
    <phoneticPr fontId="4"/>
  </si>
  <si>
    <t>発生通番</t>
    <rPh sb="0" eb="2">
      <t>ハッセイ</t>
    </rPh>
    <rPh sb="2" eb="4">
      <t>ツウバン</t>
    </rPh>
    <phoneticPr fontId="4"/>
  </si>
  <si>
    <t>住所１</t>
    <rPh sb="0" eb="2">
      <t>ジュウショ</t>
    </rPh>
    <phoneticPr fontId="6"/>
  </si>
  <si>
    <t>住所２</t>
    <rPh sb="0" eb="2">
      <t>ジュウショ</t>
    </rPh>
    <phoneticPr fontId="6"/>
  </si>
  <si>
    <t>株式会社　西原衛生工業所　御中</t>
    <rPh sb="0" eb="2">
      <t>カブシキ</t>
    </rPh>
    <rPh sb="2" eb="3">
      <t>カイ</t>
    </rPh>
    <rPh sb="5" eb="7">
      <t>エイセイ</t>
    </rPh>
    <rPh sb="7" eb="10">
      <t>コウギョウショ</t>
    </rPh>
    <rPh sb="11" eb="13">
      <t>オンチュウ</t>
    </rPh>
    <phoneticPr fontId="6"/>
  </si>
  <si>
    <t>00001</t>
    <phoneticPr fontId="4"/>
  </si>
  <si>
    <t>T1234567890123</t>
    <phoneticPr fontId="4"/>
  </si>
  <si>
    <t>〇〇県〇〇市〇〇区1-1-1</t>
    <rPh sb="2" eb="3">
      <t>ケン</t>
    </rPh>
    <rPh sb="5" eb="6">
      <t>シ</t>
    </rPh>
    <rPh sb="8" eb="9">
      <t>ク</t>
    </rPh>
    <phoneticPr fontId="4"/>
  </si>
  <si>
    <t>00-0000-0000</t>
    <phoneticPr fontId="4"/>
  </si>
  <si>
    <t>②仕入先コード</t>
    <rPh sb="1" eb="4">
      <t>シイレサキ</t>
    </rPh>
    <phoneticPr fontId="6"/>
  </si>
  <si>
    <t>⑬借方科目：</t>
    <rPh sb="1" eb="3">
      <t>カリカタ</t>
    </rPh>
    <rPh sb="3" eb="5">
      <t>カモク</t>
    </rPh>
    <phoneticPr fontId="6"/>
  </si>
  <si>
    <t>新仕入請求用紙　入力例</t>
    <rPh sb="0" eb="1">
      <t>シン</t>
    </rPh>
    <rPh sb="1" eb="3">
      <t>シイレ</t>
    </rPh>
    <rPh sb="3" eb="5">
      <t>セイキュウ</t>
    </rPh>
    <rPh sb="5" eb="7">
      <t>ヨウシ</t>
    </rPh>
    <rPh sb="8" eb="10">
      <t>ニュウリョク</t>
    </rPh>
    <rPh sb="10" eb="11">
      <t>レイ</t>
    </rPh>
    <phoneticPr fontId="4"/>
  </si>
  <si>
    <t>・エクセルファイルでの入力後、紙に出力して工事担当者へ提出して下さい。</t>
    <rPh sb="11" eb="13">
      <t>ニュウリョク</t>
    </rPh>
    <rPh sb="13" eb="14">
      <t>ゴ</t>
    </rPh>
    <rPh sb="15" eb="16">
      <t>カミ</t>
    </rPh>
    <rPh sb="17" eb="19">
      <t>シュツリョク</t>
    </rPh>
    <rPh sb="21" eb="23">
      <t>コウジ</t>
    </rPh>
    <rPh sb="23" eb="26">
      <t>タントウシャ</t>
    </rPh>
    <rPh sb="27" eb="29">
      <t>テイシュツ</t>
    </rPh>
    <rPh sb="31" eb="32">
      <t>クダ</t>
    </rPh>
    <phoneticPr fontId="4"/>
  </si>
  <si>
    <t>※弊社での承認決裁や保管の都合上、メール等の電子ファイルでの受領は出来かねますのでご了承願います。</t>
    <rPh sb="1" eb="3">
      <t>ヘイシャ</t>
    </rPh>
    <rPh sb="5" eb="7">
      <t>ショウニン</t>
    </rPh>
    <rPh sb="7" eb="9">
      <t>ケッサイ</t>
    </rPh>
    <rPh sb="10" eb="12">
      <t>ホカン</t>
    </rPh>
    <rPh sb="13" eb="16">
      <t>ツゴウジョウ</t>
    </rPh>
    <rPh sb="20" eb="21">
      <t>トウ</t>
    </rPh>
    <rPh sb="22" eb="24">
      <t>デンシ</t>
    </rPh>
    <rPh sb="30" eb="32">
      <t>ジュリョウ</t>
    </rPh>
    <rPh sb="33" eb="35">
      <t>デキ</t>
    </rPh>
    <rPh sb="42" eb="44">
      <t>リョウショウ</t>
    </rPh>
    <rPh sb="44" eb="45">
      <t>ネガ</t>
    </rPh>
    <phoneticPr fontId="4"/>
  </si>
  <si>
    <t xml:space="preserve"> 下記のとおり御請求申し上げます。</t>
    <rPh sb="1" eb="3">
      <t>カキ</t>
    </rPh>
    <rPh sb="7" eb="10">
      <t>ゴセイキュウ</t>
    </rPh>
    <rPh sb="10" eb="11">
      <t>モウ</t>
    </rPh>
    <rPh sb="12" eb="13">
      <t>ア</t>
    </rPh>
    <phoneticPr fontId="4"/>
  </si>
  <si>
    <t>消費税調整欄</t>
    <rPh sb="0" eb="3">
      <t>ショウヒゼイ</t>
    </rPh>
    <rPh sb="3" eb="5">
      <t>チョウセイ</t>
    </rPh>
    <rPh sb="5" eb="6">
      <t>ラン</t>
    </rPh>
    <phoneticPr fontId="4"/>
  </si>
  <si>
    <t>・下記の入力例を参照し、請求書の入力をお願いします。黄色塗りの項目が入力項目となります。</t>
    <rPh sb="1" eb="3">
      <t>カキ</t>
    </rPh>
    <rPh sb="4" eb="6">
      <t>ニュウリョク</t>
    </rPh>
    <rPh sb="6" eb="7">
      <t>レイ</t>
    </rPh>
    <rPh sb="8" eb="10">
      <t>サンショウ</t>
    </rPh>
    <rPh sb="12" eb="15">
      <t>セイキュウショ</t>
    </rPh>
    <rPh sb="16" eb="18">
      <t>ニュウリョク</t>
    </rPh>
    <rPh sb="20" eb="21">
      <t>ネガ</t>
    </rPh>
    <rPh sb="26" eb="27">
      <t>キ</t>
    </rPh>
    <rPh sb="27" eb="29">
      <t>イロヌ</t>
    </rPh>
    <rPh sb="31" eb="33">
      <t>コウモク</t>
    </rPh>
    <rPh sb="34" eb="36">
      <t>ニュウリョク</t>
    </rPh>
    <rPh sb="36" eb="38">
      <t>コウモク</t>
    </rPh>
    <phoneticPr fontId="4"/>
  </si>
  <si>
    <t>ー</t>
    <phoneticPr fontId="6"/>
  </si>
  <si>
    <t>ライニング加工管（継手共）</t>
  </si>
  <si>
    <t>ステンレス加工管（継手共）</t>
  </si>
  <si>
    <t>銅管加工管（継手共）</t>
  </si>
  <si>
    <t>鋼管加工管（継手共）</t>
  </si>
  <si>
    <t>アルファー加工管（継手共）</t>
  </si>
  <si>
    <t>樹脂管加工管（継手共）</t>
  </si>
  <si>
    <t>その他管類（継手共）</t>
  </si>
  <si>
    <t>換気材（継手共）</t>
  </si>
  <si>
    <t>外注工事ー１</t>
  </si>
  <si>
    <t>外注工事ー２</t>
  </si>
  <si>
    <t>外注工事ー３</t>
  </si>
  <si>
    <t>外注工事ー４</t>
  </si>
  <si>
    <t>空調設備工事ー１</t>
  </si>
  <si>
    <t>空調設備工事ー２</t>
  </si>
  <si>
    <t>工種</t>
    <rPh sb="0" eb="2">
      <t>コウシュ</t>
    </rPh>
    <phoneticPr fontId="6"/>
  </si>
  <si>
    <t>ご請求金額</t>
    <phoneticPr fontId="6"/>
  </si>
  <si>
    <t>（税込）</t>
    <rPh sb="1" eb="3">
      <t>ゼイコ</t>
    </rPh>
    <phoneticPr fontId="4"/>
  </si>
  <si>
    <t>ＴＥＬ</t>
    <phoneticPr fontId="6"/>
  </si>
  <si>
    <t>貴社指定No：</t>
    <rPh sb="0" eb="2">
      <t>キシャ</t>
    </rPh>
    <rPh sb="2" eb="4">
      <t>シテイ</t>
    </rPh>
    <phoneticPr fontId="4"/>
  </si>
  <si>
    <t>③会社名</t>
    <rPh sb="1" eb="4">
      <t>カイシャメイ</t>
    </rPh>
    <phoneticPr fontId="6"/>
  </si>
  <si>
    <t>④インボイス番号</t>
    <rPh sb="6" eb="8">
      <t>バンゴウ</t>
    </rPh>
    <phoneticPr fontId="6"/>
  </si>
  <si>
    <t>⑤住所１</t>
    <rPh sb="1" eb="3">
      <t>ジュウショ</t>
    </rPh>
    <phoneticPr fontId="6"/>
  </si>
  <si>
    <t>⑥住所２</t>
    <rPh sb="1" eb="3">
      <t>ジュウショ</t>
    </rPh>
    <phoneticPr fontId="6"/>
  </si>
  <si>
    <t>⑦ＴＥＬ</t>
    <phoneticPr fontId="6"/>
  </si>
  <si>
    <t>⑧貴社指定No：</t>
    <rPh sb="1" eb="3">
      <t>キシャ</t>
    </rPh>
    <rPh sb="3" eb="5">
      <t>シテイ</t>
    </rPh>
    <phoneticPr fontId="4"/>
  </si>
  <si>
    <t>⑩ご請求金額</t>
    <phoneticPr fontId="6"/>
  </si>
  <si>
    <t>⑪工事コード：</t>
    <rPh sb="1" eb="3">
      <t>コウジ</t>
    </rPh>
    <phoneticPr fontId="6"/>
  </si>
  <si>
    <t>〇〇現場</t>
    <rPh sb="2" eb="4">
      <t>ゲンバ</t>
    </rPh>
    <phoneticPr fontId="4"/>
  </si>
  <si>
    <t>出来高率</t>
    <rPh sb="0" eb="3">
      <t>デキダカ</t>
    </rPh>
    <rPh sb="3" eb="4">
      <t>リツ</t>
    </rPh>
    <phoneticPr fontId="4"/>
  </si>
  <si>
    <t>注文金額</t>
    <rPh sb="0" eb="2">
      <t>チュウモン</t>
    </rPh>
    <rPh sb="2" eb="4">
      <t>キンガク</t>
    </rPh>
    <phoneticPr fontId="6"/>
  </si>
  <si>
    <t>前回迄出来高</t>
    <rPh sb="0" eb="3">
      <t>ゼンカイマデ</t>
    </rPh>
    <rPh sb="3" eb="6">
      <t>デキダカ</t>
    </rPh>
    <phoneticPr fontId="4"/>
  </si>
  <si>
    <t>今回迄出来高</t>
    <rPh sb="0" eb="2">
      <t>コンカイ</t>
    </rPh>
    <rPh sb="2" eb="3">
      <t>マデ</t>
    </rPh>
    <rPh sb="3" eb="6">
      <t>デキダカ</t>
    </rPh>
    <phoneticPr fontId="4"/>
  </si>
  <si>
    <t>合計金額(税込)</t>
    <rPh sb="0" eb="2">
      <t>ゴウケイ</t>
    </rPh>
    <rPh sb="2" eb="4">
      <t>キンガク</t>
    </rPh>
    <rPh sb="5" eb="7">
      <t>ゼイコ</t>
    </rPh>
    <phoneticPr fontId="4"/>
  </si>
  <si>
    <t>税率(10%)</t>
    <rPh sb="0" eb="2">
      <t>ゼイリツ</t>
    </rPh>
    <phoneticPr fontId="4"/>
  </si>
  <si>
    <t>（軽減税率対象）</t>
    <rPh sb="1" eb="3">
      <t>ケイゲン</t>
    </rPh>
    <rPh sb="3" eb="5">
      <t>ゼイリツ</t>
    </rPh>
    <rPh sb="5" eb="7">
      <t>タイショウ</t>
    </rPh>
    <phoneticPr fontId="4"/>
  </si>
  <si>
    <t>株式会社〇〇社</t>
    <rPh sb="0" eb="4">
      <t>カブシキガイシャ</t>
    </rPh>
    <rPh sb="6" eb="7">
      <t>シャ</t>
    </rPh>
    <phoneticPr fontId="4"/>
  </si>
  <si>
    <t>12345678</t>
    <phoneticPr fontId="4"/>
  </si>
  <si>
    <t>001</t>
    <phoneticPr fontId="4"/>
  </si>
  <si>
    <t>⑨注文番号：</t>
    <rPh sb="1" eb="3">
      <t>チュウモン</t>
    </rPh>
    <rPh sb="3" eb="5">
      <t>バンゴウ</t>
    </rPh>
    <phoneticPr fontId="4"/>
  </si>
  <si>
    <t>請求金額（税抜）</t>
    <rPh sb="0" eb="2">
      <t>セイキュウ</t>
    </rPh>
    <rPh sb="2" eb="4">
      <t>キンガク</t>
    </rPh>
    <rPh sb="5" eb="6">
      <t>ゼイ</t>
    </rPh>
    <rPh sb="6" eb="7">
      <t>ヌ</t>
    </rPh>
    <phoneticPr fontId="6"/>
  </si>
  <si>
    <t>税抜金額</t>
    <rPh sb="0" eb="1">
      <t>ゼイ</t>
    </rPh>
    <rPh sb="1" eb="2">
      <t>ヌ</t>
    </rPh>
    <rPh sb="2" eb="4">
      <t>キンガク</t>
    </rPh>
    <phoneticPr fontId="4"/>
  </si>
  <si>
    <t>00000</t>
    <phoneticPr fontId="4"/>
  </si>
  <si>
    <t>①作成日</t>
    <rPh sb="1" eb="3">
      <t>サクセイ</t>
    </rPh>
    <rPh sb="3" eb="4">
      <t>ヒ</t>
    </rPh>
    <phoneticPr fontId="4"/>
  </si>
  <si>
    <t>関係部門</t>
    <rPh sb="0" eb="2">
      <t>カンケイ</t>
    </rPh>
    <rPh sb="2" eb="4">
      <t>ブモン</t>
    </rPh>
    <phoneticPr fontId="4"/>
  </si>
  <si>
    <t>承認部門</t>
    <rPh sb="0" eb="2">
      <t>ショウニン</t>
    </rPh>
    <rPh sb="2" eb="4">
      <t>ブモン</t>
    </rPh>
    <phoneticPr fontId="4"/>
  </si>
  <si>
    <t>担当者</t>
    <rPh sb="0" eb="3">
      <t>タントウシャ</t>
    </rPh>
    <phoneticPr fontId="4"/>
  </si>
  <si>
    <t>担当者</t>
    <rPh sb="0" eb="3">
      <t>タントウシャ</t>
    </rPh>
    <phoneticPr fontId="4"/>
  </si>
  <si>
    <t>※発注に対する出来高請求の場合は、必ず太枠内の「注文金額」「今回迄出来高」を記載してください。</t>
    <rPh sb="1" eb="3">
      <t>ハッチュウ</t>
    </rPh>
    <rPh sb="4" eb="5">
      <t>タイ</t>
    </rPh>
    <rPh sb="7" eb="10">
      <t>デキダカ</t>
    </rPh>
    <rPh sb="10" eb="12">
      <t>セイキュウ</t>
    </rPh>
    <rPh sb="13" eb="15">
      <t>バアイ</t>
    </rPh>
    <rPh sb="17" eb="18">
      <t>カナラ</t>
    </rPh>
    <rPh sb="19" eb="21">
      <t>フトワク</t>
    </rPh>
    <rPh sb="21" eb="22">
      <t>ナイ</t>
    </rPh>
    <rPh sb="24" eb="26">
      <t>チュウモン</t>
    </rPh>
    <rPh sb="26" eb="28">
      <t>キンガク</t>
    </rPh>
    <rPh sb="30" eb="32">
      <t>コンカイ</t>
    </rPh>
    <rPh sb="32" eb="33">
      <t>マデ</t>
    </rPh>
    <rPh sb="33" eb="36">
      <t>デキダカ</t>
    </rPh>
    <rPh sb="38" eb="40">
      <t>キサイ</t>
    </rPh>
    <phoneticPr fontId="4"/>
  </si>
  <si>
    <t>0148</t>
    <phoneticPr fontId="4"/>
  </si>
  <si>
    <t>0149</t>
    <phoneticPr fontId="4"/>
  </si>
  <si>
    <t>0155</t>
    <phoneticPr fontId="4"/>
  </si>
  <si>
    <t>0171</t>
    <phoneticPr fontId="4"/>
  </si>
  <si>
    <t>取引年月日</t>
    <rPh sb="0" eb="2">
      <t>トリヒキ</t>
    </rPh>
    <rPh sb="2" eb="5">
      <t>ネンガッピ</t>
    </rPh>
    <phoneticPr fontId="6"/>
  </si>
  <si>
    <t>小計</t>
    <rPh sb="0" eb="2">
      <t>ショウケイ</t>
    </rPh>
    <phoneticPr fontId="4"/>
  </si>
  <si>
    <t>税率</t>
    <rPh sb="0" eb="2">
      <t>ゼイリツ</t>
    </rPh>
    <phoneticPr fontId="4"/>
  </si>
  <si>
    <t>消費税</t>
    <rPh sb="0" eb="3">
      <t>ショウヒゼイ</t>
    </rPh>
    <phoneticPr fontId="4"/>
  </si>
  <si>
    <t>請求合計</t>
    <rPh sb="0" eb="2">
      <t>セイキュウ</t>
    </rPh>
    <rPh sb="2" eb="4">
      <t>ゴウケイ</t>
    </rPh>
    <phoneticPr fontId="4"/>
  </si>
  <si>
    <t>⑭取引年月日</t>
    <rPh sb="1" eb="3">
      <t>トリヒキ</t>
    </rPh>
    <rPh sb="3" eb="6">
      <t>ネンガッピ</t>
    </rPh>
    <phoneticPr fontId="6"/>
  </si>
  <si>
    <t>⑮工種</t>
    <rPh sb="1" eb="3">
      <t>コウシュ</t>
    </rPh>
    <phoneticPr fontId="6"/>
  </si>
  <si>
    <t>⑯工事内容又は納入品名（摘要）</t>
    <phoneticPr fontId="4"/>
  </si>
  <si>
    <t>⑰請求金額（税抜）</t>
    <rPh sb="1" eb="3">
      <t>セイキュウ</t>
    </rPh>
    <rPh sb="3" eb="5">
      <t>キンガク</t>
    </rPh>
    <rPh sb="6" eb="7">
      <t>ゼイ</t>
    </rPh>
    <rPh sb="7" eb="8">
      <t>ヌ</t>
    </rPh>
    <phoneticPr fontId="6"/>
  </si>
  <si>
    <t>耐火二層管VP</t>
    <phoneticPr fontId="4"/>
  </si>
  <si>
    <t>耐火二層管継手</t>
    <phoneticPr fontId="4"/>
  </si>
  <si>
    <t>MD継手</t>
    <phoneticPr fontId="4"/>
  </si>
  <si>
    <t>青銅製弁類、SUS弁類</t>
    <phoneticPr fontId="4"/>
  </si>
  <si>
    <t>⑱注文金額</t>
    <rPh sb="1" eb="3">
      <t>チュウモン</t>
    </rPh>
    <rPh sb="3" eb="5">
      <t>キンガク</t>
    </rPh>
    <phoneticPr fontId="6"/>
  </si>
  <si>
    <t>⑲今回迄出来高</t>
    <rPh sb="1" eb="3">
      <t>コンカイ</t>
    </rPh>
    <rPh sb="3" eb="4">
      <t>マデ</t>
    </rPh>
    <rPh sb="4" eb="7">
      <t>デキダカ</t>
    </rPh>
    <phoneticPr fontId="4"/>
  </si>
  <si>
    <t>⑳出来高率</t>
    <rPh sb="1" eb="4">
      <t>デキダカ</t>
    </rPh>
    <rPh sb="4" eb="5">
      <t>リツ</t>
    </rPh>
    <phoneticPr fontId="4"/>
  </si>
  <si>
    <t>㉑前回迄出来高</t>
    <rPh sb="1" eb="4">
      <t>ゼンカイマデ</t>
    </rPh>
    <rPh sb="4" eb="7">
      <t>デキダカ</t>
    </rPh>
    <phoneticPr fontId="4"/>
  </si>
  <si>
    <t>㉖消費税調整欄</t>
    <rPh sb="1" eb="4">
      <t>ショウヒゼイ</t>
    </rPh>
    <rPh sb="4" eb="6">
      <t>チョウセイ</t>
    </rPh>
    <rPh sb="6" eb="7">
      <t>ラン</t>
    </rPh>
    <phoneticPr fontId="4"/>
  </si>
  <si>
    <t>㉗西原衛生工業所押印欄</t>
    <rPh sb="1" eb="3">
      <t>ニシハラ</t>
    </rPh>
    <rPh sb="3" eb="5">
      <t>エイセイ</t>
    </rPh>
    <rPh sb="5" eb="7">
      <t>コウギョウ</t>
    </rPh>
    <rPh sb="7" eb="8">
      <t>ショ</t>
    </rPh>
    <rPh sb="8" eb="10">
      <t>オウイン</t>
    </rPh>
    <rPh sb="10" eb="11">
      <t>ラン</t>
    </rPh>
    <phoneticPr fontId="4"/>
  </si>
  <si>
    <t>㉘発生通番</t>
    <rPh sb="1" eb="3">
      <t>ハッセイ</t>
    </rPh>
    <rPh sb="3" eb="5">
      <t>ツウバン</t>
    </rPh>
    <phoneticPr fontId="4"/>
  </si>
  <si>
    <t>㉒小計</t>
    <rPh sb="1" eb="3">
      <t>ショウケイ</t>
    </rPh>
    <phoneticPr fontId="4"/>
  </si>
  <si>
    <t>㉓税率</t>
    <rPh sb="1" eb="3">
      <t>ゼイリツ</t>
    </rPh>
    <phoneticPr fontId="4"/>
  </si>
  <si>
    <t>㉔消費税</t>
    <rPh sb="1" eb="4">
      <t>ショウヒゼイ</t>
    </rPh>
    <phoneticPr fontId="4"/>
  </si>
  <si>
    <t>㉕請求合計</t>
    <rPh sb="1" eb="3">
      <t>セイキュウ</t>
    </rPh>
    <rPh sb="3" eb="5">
      <t>ゴウケイ</t>
    </rPh>
    <phoneticPr fontId="4"/>
  </si>
  <si>
    <t>工事名称：</t>
    <rPh sb="0" eb="2">
      <t>コウジ</t>
    </rPh>
    <rPh sb="2" eb="4">
      <t>メイショウ</t>
    </rPh>
    <phoneticPr fontId="6"/>
  </si>
  <si>
    <t>⑫工事名称：</t>
    <rPh sb="1" eb="3">
      <t>コウジ</t>
    </rPh>
    <rPh sb="3" eb="5">
      <t>メイショウ</t>
    </rPh>
    <phoneticPr fontId="6"/>
  </si>
  <si>
    <t>・軽減税率対象の請求が発生した場合、別シート「請求書式（軽減税率対象）」の書式で作成して下さい。</t>
    <rPh sb="1" eb="3">
      <t>ケイゲン</t>
    </rPh>
    <rPh sb="3" eb="5">
      <t>ゼイリツ</t>
    </rPh>
    <rPh sb="5" eb="7">
      <t>タイショウ</t>
    </rPh>
    <rPh sb="8" eb="10">
      <t>セイキュウ</t>
    </rPh>
    <rPh sb="11" eb="13">
      <t>ハッセイ</t>
    </rPh>
    <rPh sb="15" eb="17">
      <t>バアイ</t>
    </rPh>
    <rPh sb="18" eb="19">
      <t>ベツ</t>
    </rPh>
    <rPh sb="23" eb="25">
      <t>セイキュウ</t>
    </rPh>
    <rPh sb="25" eb="27">
      <t>ショシキ</t>
    </rPh>
    <rPh sb="28" eb="30">
      <t>ケイゲン</t>
    </rPh>
    <rPh sb="30" eb="32">
      <t>ゼイリツ</t>
    </rPh>
    <rPh sb="32" eb="34">
      <t>タイショウ</t>
    </rPh>
    <rPh sb="37" eb="39">
      <t>ショシキ</t>
    </rPh>
    <rPh sb="40" eb="42">
      <t>サクセイ</t>
    </rPh>
    <rPh sb="44" eb="45">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</si>
</sst>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4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0"/>
      <color theme="1"/>
      <name val="游ゴシック"/>
      <family val="2"/>
      <charset val="128"/>
    </font>
    <font>
      <sz val="6"/>
      <name val="游ゴシック"/>
      <family val="2"/>
      <charset val="128"/>
    </font>
    <font>
      <sz val="16"/>
      <color theme="1"/>
      <name val="游ゴシック"/>
      <family val="3"/>
      <charset val="128"/>
    </font>
    <font>
      <sz val="10"/>
      <color rgb="FFFF0000"/>
      <name val="游ゴシック"/>
      <family val="2"/>
      <charset val="128"/>
    </font>
    <font>
      <sz val="8"/>
      <color theme="1"/>
      <name val="游ゴシック"/>
      <family val="2"/>
      <charset val="128"/>
    </font>
    <font>
      <sz val="10"/>
      <color rgb="FFFF0000"/>
      <name val="游ゴシック"/>
      <family val="3"/>
      <charset val="128"/>
    </font>
    <font>
      <sz val="14"/>
      <color theme="1"/>
      <name val="游ゴシック"/>
      <family val="3"/>
      <charset val="128"/>
    </font>
    <font>
      <sz val="9"/>
      <color theme="1"/>
      <name val="游ゴシック"/>
      <family val="3"/>
      <charset val="128"/>
    </font>
    <font>
      <strike/>
      <sz val="11"/>
      <color theme="1"/>
      <name val="Yu Gothic"/>
      <family val="2"/>
      <scheme val="minor"/>
    </font>
    <font>
      <sz val="11"/>
      <color rgb="FFFF0000"/>
      <name val="Yu Gothic"/>
      <family val="2"/>
      <scheme val="minor"/>
    </font>
    <font>
      <sz val="11"/>
      <color theme="1"/>
      <name val="Yu Gothic"/>
      <family val="2"/>
      <scheme val="minor"/>
    </font>
    <font>
      <sz val="16"/>
      <color theme="1"/>
      <name val="游ゴシック"/>
      <family val="2"/>
      <charset val="128"/>
    </font>
    <font>
      <sz val="12"/>
      <color theme="1"/>
      <name val="游ゴシック"/>
      <family val="2"/>
      <charset val="128"/>
    </font>
    <font>
      <sz val="12"/>
      <color theme="1"/>
      <name val="Yu Gothic"/>
      <family val="2"/>
      <scheme val="minor"/>
    </font>
    <font>
      <b/>
      <sz val="16"/>
      <color theme="1"/>
      <name val="游ゴシック"/>
      <family val="3"/>
      <charset val="128"/>
    </font>
    <font>
      <sz val="16"/>
      <color rgb="FFFF0000"/>
      <name val="游ゴシック"/>
      <family val="3"/>
      <charset val="128"/>
    </font>
    <font>
      <sz val="14"/>
      <color rgb="FFFF0000"/>
      <name val="游ゴシック"/>
      <family val="3"/>
      <charset val="128"/>
    </font>
    <font>
      <sz val="14"/>
      <name val="游ゴシック"/>
      <family val="3"/>
      <charset val="128"/>
    </font>
    <font>
      <sz val="14"/>
      <color rgb="FFFF0000"/>
      <name val="游ゴシック"/>
      <family val="2"/>
      <charset val="128"/>
    </font>
    <font>
      <sz val="22"/>
      <color theme="1"/>
      <name val="游ゴシック"/>
      <family val="3"/>
      <charset val="128"/>
    </font>
    <font>
      <sz val="11"/>
      <name val="ＭＳ 明朝"/>
      <family val="1"/>
      <charset val="128"/>
    </font>
    <font>
      <sz val="11"/>
      <name val="明朝"/>
      <family val="1"/>
      <charset val="128"/>
    </font>
    <font>
      <u/>
      <sz val="16"/>
      <color rgb="FFFF0000"/>
      <name val="游ゴシック"/>
      <family val="3"/>
      <charset val="128"/>
    </font>
    <font>
      <sz val="24"/>
      <color theme="1"/>
      <name val="游ゴシック"/>
      <family val="3"/>
      <charset val="128"/>
    </font>
    <font>
      <sz val="12"/>
      <name val="游ゴシック"/>
      <family val="2"/>
      <charset val="128"/>
    </font>
    <font>
      <sz val="14"/>
      <name val="游ゴシック"/>
      <family val="2"/>
      <charset val="128"/>
    </font>
    <font>
      <sz val="14"/>
      <name val="Yu Gothic"/>
      <family val="2"/>
      <scheme val="minor"/>
    </font>
    <font>
      <b/>
      <u val="double"/>
      <sz val="16"/>
      <name val="游ゴシック"/>
      <family val="3"/>
      <charset val="128"/>
    </font>
    <font>
      <sz val="16"/>
      <name val="游ゴシック"/>
      <family val="3"/>
      <charset val="128"/>
    </font>
    <font>
      <sz val="18"/>
      <color theme="1"/>
      <name val="Yu Gothic"/>
      <family val="2"/>
      <scheme val="minor"/>
    </font>
    <font>
      <sz val="14"/>
      <color theme="1"/>
      <name val="Yu Gothic"/>
      <family val="3"/>
      <charset val="128"/>
      <scheme val="minor"/>
    </font>
    <font>
      <u/>
      <sz val="14"/>
      <color theme="1"/>
      <name val="Yu Gothic"/>
      <family val="3"/>
      <charset val="128"/>
      <scheme val="minor"/>
    </font>
    <font>
      <sz val="14"/>
      <color theme="1"/>
      <name val="游ゴシック"/>
      <family val="2"/>
      <charset val="128"/>
    </font>
    <font>
      <b/>
      <sz val="18"/>
      <color theme="1"/>
      <name val="游ゴシック"/>
      <family val="3"/>
      <charset val="128"/>
    </font>
    <font>
      <b/>
      <sz val="22"/>
      <name val="游ゴシック"/>
      <family val="3"/>
      <charset val="128"/>
    </font>
    <font>
      <sz val="12"/>
      <color theme="1"/>
      <name val="HG丸ｺﾞｼｯｸM-PRO"/>
      <family val="3"/>
      <charset val="128"/>
    </font>
    <font>
      <sz val="10"/>
      <color theme="1"/>
      <name val="HG丸ｺﾞｼｯｸM-PRO"/>
      <family val="3"/>
      <charset val="128"/>
    </font>
    <font>
      <sz val="10"/>
      <name val="游ゴシック"/>
      <family val="2"/>
      <charset val="128"/>
    </font>
    <font>
      <sz val="11"/>
      <name val="Yu Gothic"/>
      <family val="2"/>
      <scheme val="minor"/>
    </font>
    <font>
      <sz val="9"/>
      <name val="游ゴシック"/>
      <family val="3"/>
      <charset val="128"/>
    </font>
    <font>
      <sz val="11"/>
      <name val="游ゴシック"/>
      <family val="2"/>
      <charset val="128"/>
    </font>
    <font>
      <b/>
      <sz val="9"/>
      <name val="游ゴシック"/>
      <family val="3"/>
      <charset val="128"/>
    </font>
    <font>
      <sz val="10"/>
      <name val="游ゴシック"/>
      <family val="3"/>
      <charset val="128"/>
    </font>
    <font>
      <sz val="12"/>
      <name val="游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36">
    <border>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double">
        <color auto="1"/>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auto="1"/>
      </left>
      <right style="thin">
        <color indexed="64"/>
      </right>
      <top style="thin">
        <color auto="1"/>
      </top>
      <bottom style="medium">
        <color indexed="64"/>
      </bottom>
      <diagonal style="thin">
        <color auto="1"/>
      </diagonal>
    </border>
    <border diagonalDown="1">
      <left style="thin">
        <color indexed="64"/>
      </left>
      <right style="thin">
        <color indexed="64"/>
      </right>
      <top style="thin">
        <color indexed="64"/>
      </top>
      <bottom style="thin">
        <color indexed="64"/>
      </bottom>
      <diagonal style="thin">
        <color auto="1"/>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10">
    <xf numFmtId="0" fontId="0" fillId="0" borderId="0"/>
    <xf numFmtId="0" fontId="3" fillId="0" borderId="0">
      <alignment vertical="center"/>
    </xf>
    <xf numFmtId="0" fontId="5" fillId="0" borderId="0">
      <alignment vertical="center"/>
    </xf>
    <xf numFmtId="0" fontId="2"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49" fontId="25" fillId="0" borderId="0">
      <alignment vertical="center" shrinkToFit="1"/>
    </xf>
    <xf numFmtId="9" fontId="26" fillId="0" borderId="0" applyFont="0" applyFill="0" applyBorder="0" applyAlignment="0" applyProtection="0"/>
    <xf numFmtId="0" fontId="1" fillId="0" borderId="0">
      <alignment vertical="center"/>
    </xf>
    <xf numFmtId="0" fontId="1" fillId="0" borderId="0">
      <alignment vertical="center"/>
    </xf>
  </cellStyleXfs>
  <cellXfs count="268">
    <xf numFmtId="0" fontId="0" fillId="0" borderId="0" xfId="0"/>
    <xf numFmtId="0" fontId="0" fillId="0" borderId="0" xfId="0"/>
    <xf numFmtId="0" fontId="44" fillId="0" borderId="14" xfId="2" applyFont="1" applyBorder="1" applyAlignment="1" applyProtection="1">
      <alignment horizontal="left" vertical="center"/>
    </xf>
    <xf numFmtId="0" fontId="44" fillId="0" borderId="14" xfId="2" applyFont="1" applyBorder="1" applyAlignment="1" applyProtection="1">
      <alignment horizontal="center" vertical="center"/>
    </xf>
    <xf numFmtId="38" fontId="43" fillId="0" borderId="14" xfId="4" applyFont="1" applyBorder="1" applyAlignment="1" applyProtection="1">
      <alignment horizontal="right"/>
    </xf>
    <xf numFmtId="38" fontId="43" fillId="0" borderId="14" xfId="4" applyFont="1" applyBorder="1" applyAlignment="1" applyProtection="1">
      <alignment horizontal="center"/>
    </xf>
    <xf numFmtId="0" fontId="17" fillId="0" borderId="14" xfId="2" applyFont="1" applyBorder="1" applyAlignment="1" applyProtection="1">
      <alignment horizontal="center" vertical="center"/>
    </xf>
    <xf numFmtId="0" fontId="46" fillId="0" borderId="0" xfId="2" applyFont="1" applyBorder="1" applyAlignment="1" applyProtection="1">
      <alignment horizontal="left" vertical="center"/>
    </xf>
    <xf numFmtId="0" fontId="0" fillId="0" borderId="0" xfId="0" applyBorder="1" applyProtection="1"/>
    <xf numFmtId="0" fontId="22" fillId="0" borderId="0" xfId="2" applyFont="1" applyFill="1" applyBorder="1" applyAlignment="1" applyProtection="1">
      <alignment horizontal="center" vertical="center"/>
      <protection locked="0"/>
    </xf>
    <xf numFmtId="0" fontId="0" fillId="0" borderId="0" xfId="0"/>
    <xf numFmtId="0" fontId="0" fillId="0" borderId="0" xfId="0" applyProtection="1">
      <protection locked="0"/>
    </xf>
    <xf numFmtId="0" fontId="0" fillId="0" borderId="0" xfId="0" applyBorder="1" applyProtection="1">
      <protection locked="0"/>
    </xf>
    <xf numFmtId="0" fontId="5" fillId="0" borderId="0" xfId="2" applyBorder="1" applyProtection="1">
      <alignment vertical="center"/>
      <protection locked="0"/>
    </xf>
    <xf numFmtId="0" fontId="8" fillId="0" borderId="0" xfId="2" applyFont="1" applyBorder="1" applyAlignment="1" applyProtection="1">
      <alignment vertical="center" shrinkToFit="1"/>
      <protection locked="0"/>
    </xf>
    <xf numFmtId="0" fontId="10" fillId="0" borderId="0" xfId="2" applyFont="1" applyBorder="1" applyAlignment="1" applyProtection="1">
      <alignment vertical="center" shrinkToFit="1"/>
      <protection locked="0"/>
    </xf>
    <xf numFmtId="0" fontId="24" fillId="0" borderId="0" xfId="2" applyFont="1" applyBorder="1" applyAlignment="1" applyProtection="1">
      <alignment vertical="center"/>
      <protection locked="0"/>
    </xf>
    <xf numFmtId="0" fontId="24" fillId="0" borderId="0" xfId="2" applyFont="1" applyBorder="1" applyAlignment="1" applyProtection="1">
      <alignment horizontal="center" vertical="center"/>
      <protection locked="0"/>
    </xf>
    <xf numFmtId="0" fontId="19" fillId="0" borderId="0" xfId="2" applyFont="1" applyBorder="1" applyProtection="1">
      <alignment vertical="center"/>
      <protection locked="0"/>
    </xf>
    <xf numFmtId="0" fontId="20" fillId="0" borderId="0" xfId="2" applyFont="1" applyBorder="1" applyAlignment="1" applyProtection="1">
      <alignment vertical="center" shrinkToFit="1"/>
      <protection locked="0"/>
    </xf>
    <xf numFmtId="0" fontId="22" fillId="0" borderId="0" xfId="2" applyFont="1" applyBorder="1" applyAlignment="1" applyProtection="1">
      <alignment vertical="center" shrinkToFit="1"/>
      <protection locked="0"/>
    </xf>
    <xf numFmtId="0" fontId="21" fillId="0" borderId="0" xfId="2" applyFont="1" applyBorder="1" applyAlignment="1" applyProtection="1">
      <alignment vertical="center" shrinkToFit="1"/>
      <protection locked="0"/>
    </xf>
    <xf numFmtId="0" fontId="21" fillId="0" borderId="0" xfId="2" applyFont="1" applyBorder="1" applyAlignment="1" applyProtection="1">
      <alignment horizontal="left" vertical="center" shrinkToFit="1"/>
      <protection locked="0"/>
    </xf>
    <xf numFmtId="0" fontId="8" fillId="0" borderId="0" xfId="2" applyFont="1" applyBorder="1" applyAlignment="1" applyProtection="1">
      <alignment horizontal="left" vertical="center" shrinkToFit="1"/>
      <protection locked="0"/>
    </xf>
    <xf numFmtId="0" fontId="5" fillId="0" borderId="0" xfId="2" applyBorder="1" applyAlignment="1" applyProtection="1">
      <alignment vertical="center"/>
      <protection locked="0"/>
    </xf>
    <xf numFmtId="0" fontId="21" fillId="0" borderId="0" xfId="2" applyFont="1" applyBorder="1" applyAlignment="1" applyProtection="1">
      <alignment horizontal="left" vertical="center"/>
      <protection locked="0"/>
    </xf>
    <xf numFmtId="0" fontId="5" fillId="0" borderId="0" xfId="2" applyBorder="1" applyAlignment="1" applyProtection="1">
      <alignment horizontal="left" vertical="center"/>
      <protection locked="0"/>
    </xf>
    <xf numFmtId="0" fontId="13" fillId="0" borderId="0" xfId="0" applyFont="1" applyProtection="1">
      <protection locked="0"/>
    </xf>
    <xf numFmtId="3" fontId="23" fillId="0" borderId="0" xfId="2" applyNumberFormat="1" applyFont="1" applyBorder="1" applyAlignment="1" applyProtection="1">
      <alignment vertical="center" shrinkToFit="1"/>
      <protection locked="0"/>
    </xf>
    <xf numFmtId="0" fontId="9" fillId="0" borderId="0" xfId="2" applyFont="1" applyBorder="1" applyProtection="1">
      <alignment vertical="center"/>
      <protection locked="0"/>
    </xf>
    <xf numFmtId="0" fontId="12" fillId="0" borderId="0" xfId="2" applyFont="1" applyBorder="1" applyAlignment="1" applyProtection="1">
      <alignment vertical="center"/>
      <protection locked="0"/>
    </xf>
    <xf numFmtId="177" fontId="23" fillId="0" borderId="0" xfId="2" applyNumberFormat="1" applyFont="1" applyBorder="1" applyAlignment="1" applyProtection="1">
      <alignment vertical="center" shrinkToFit="1"/>
      <protection locked="0"/>
    </xf>
    <xf numFmtId="0" fontId="5" fillId="0" borderId="0" xfId="2" applyProtection="1">
      <alignment vertical="center"/>
      <protection locked="0"/>
    </xf>
    <xf numFmtId="0" fontId="8" fillId="0" borderId="0" xfId="2" applyFont="1" applyProtection="1">
      <alignment vertical="center"/>
      <protection locked="0"/>
    </xf>
    <xf numFmtId="0" fontId="14" fillId="0" borderId="0" xfId="0" applyFont="1" applyProtection="1">
      <protection locked="0"/>
    </xf>
    <xf numFmtId="49" fontId="0" fillId="0" borderId="0" xfId="0" applyNumberFormat="1" applyProtection="1">
      <protection locked="0"/>
    </xf>
    <xf numFmtId="9" fontId="0" fillId="0" borderId="0" xfId="0" applyNumberFormat="1" applyProtection="1">
      <protection locked="0"/>
    </xf>
    <xf numFmtId="0" fontId="11" fillId="0" borderId="0" xfId="2" applyFont="1" applyBorder="1" applyAlignment="1" applyProtection="1">
      <alignment horizontal="center" vertical="center"/>
      <protection locked="0"/>
    </xf>
    <xf numFmtId="0" fontId="27" fillId="0" borderId="0" xfId="2" applyFont="1" applyBorder="1" applyAlignment="1" applyProtection="1">
      <alignment vertical="center" shrinkToFit="1"/>
      <protection locked="0"/>
    </xf>
    <xf numFmtId="0" fontId="7" fillId="0" borderId="0" xfId="2" applyFont="1" applyBorder="1" applyAlignment="1" applyProtection="1">
      <alignment horizontal="left" vertical="center"/>
    </xf>
    <xf numFmtId="0" fontId="29" fillId="0" borderId="0" xfId="2" applyFont="1" applyBorder="1" applyAlignment="1" applyProtection="1">
      <alignment horizontal="center" vertical="center"/>
    </xf>
    <xf numFmtId="0" fontId="29" fillId="0" borderId="0" xfId="2" applyFont="1" applyBorder="1" applyAlignment="1" applyProtection="1">
      <alignment horizontal="center" vertical="center"/>
      <protection locked="0"/>
    </xf>
    <xf numFmtId="0" fontId="29" fillId="0" borderId="0" xfId="2" applyFont="1" applyBorder="1" applyProtection="1">
      <alignment vertical="center"/>
      <protection locked="0"/>
    </xf>
    <xf numFmtId="0" fontId="5" fillId="0" borderId="0" xfId="2" applyBorder="1" applyProtection="1">
      <alignment vertical="center"/>
    </xf>
    <xf numFmtId="0" fontId="5" fillId="0" borderId="0" xfId="2" applyBorder="1" applyAlignment="1" applyProtection="1">
      <alignment horizontal="left" vertical="center"/>
    </xf>
    <xf numFmtId="0" fontId="5" fillId="0" borderId="0" xfId="2" applyBorder="1" applyAlignment="1" applyProtection="1">
      <alignment horizontal="center" vertical="center"/>
    </xf>
    <xf numFmtId="0" fontId="12" fillId="0" borderId="0" xfId="2" applyFont="1" applyBorder="1" applyProtection="1">
      <alignment vertical="center"/>
    </xf>
    <xf numFmtId="0" fontId="12" fillId="0" borderId="0" xfId="2" applyFont="1" applyFill="1" applyBorder="1" applyProtection="1">
      <alignment vertical="center"/>
    </xf>
    <xf numFmtId="0" fontId="9" fillId="0" borderId="0" xfId="2" applyFont="1" applyBorder="1" applyProtection="1">
      <alignment vertical="center"/>
    </xf>
    <xf numFmtId="0" fontId="12" fillId="0" borderId="0" xfId="2" applyFont="1" applyBorder="1" applyAlignment="1" applyProtection="1">
      <alignment vertical="center"/>
    </xf>
    <xf numFmtId="177" fontId="23" fillId="0" borderId="0" xfId="2" applyNumberFormat="1" applyFont="1" applyBorder="1" applyAlignment="1" applyProtection="1">
      <alignment vertical="center" shrinkToFit="1"/>
    </xf>
    <xf numFmtId="0" fontId="0" fillId="0" borderId="0" xfId="0" applyProtection="1"/>
    <xf numFmtId="0" fontId="5" fillId="0" borderId="0" xfId="2" applyFill="1" applyBorder="1" applyAlignment="1" applyProtection="1">
      <alignment horizontal="center" vertical="center"/>
    </xf>
    <xf numFmtId="0" fontId="34" fillId="0" borderId="0" xfId="0" applyFont="1" applyProtection="1">
      <protection locked="0"/>
    </xf>
    <xf numFmtId="0" fontId="35" fillId="0" borderId="0" xfId="0" applyFont="1" applyProtection="1">
      <protection locked="0"/>
    </xf>
    <xf numFmtId="0" fontId="36" fillId="0" borderId="0" xfId="0" applyFont="1" applyProtection="1">
      <protection locked="0"/>
    </xf>
    <xf numFmtId="0" fontId="5" fillId="0" borderId="0" xfId="2" applyBorder="1" applyAlignment="1" applyProtection="1">
      <alignment horizontal="right" vertical="center"/>
    </xf>
    <xf numFmtId="0" fontId="29" fillId="0" borderId="0" xfId="2" applyFont="1" applyFill="1" applyBorder="1" applyAlignment="1" applyProtection="1">
      <alignment horizontal="left" vertical="center"/>
    </xf>
    <xf numFmtId="0" fontId="30" fillId="0" borderId="0" xfId="2" applyFont="1" applyFill="1" applyBorder="1" applyAlignment="1" applyProtection="1">
      <alignment horizontal="right" vertical="center" shrinkToFit="1"/>
      <protection locked="0"/>
    </xf>
    <xf numFmtId="0" fontId="22" fillId="0" borderId="0" xfId="2" applyFont="1" applyFill="1" applyBorder="1" applyAlignment="1" applyProtection="1">
      <alignment horizontal="right" vertical="center" shrinkToFit="1"/>
      <protection locked="0"/>
    </xf>
    <xf numFmtId="0" fontId="29" fillId="0" borderId="0" xfId="2" applyFont="1" applyBorder="1" applyAlignment="1" applyProtection="1">
      <alignment horizontal="center" vertical="center" shrinkToFit="1"/>
      <protection locked="0"/>
    </xf>
    <xf numFmtId="0" fontId="16" fillId="0" borderId="0" xfId="2" applyFont="1" applyBorder="1" applyAlignment="1" applyProtection="1">
      <alignment horizontal="center" vertical="center"/>
    </xf>
    <xf numFmtId="0" fontId="36" fillId="4" borderId="0" xfId="0" applyFont="1" applyFill="1" applyProtection="1">
      <protection locked="0"/>
    </xf>
    <xf numFmtId="0" fontId="0" fillId="4" borderId="0" xfId="0" applyFill="1" applyProtection="1">
      <protection locked="0"/>
    </xf>
    <xf numFmtId="0" fontId="37" fillId="0" borderId="12" xfId="2" applyNumberFormat="1" applyFont="1" applyBorder="1" applyProtection="1">
      <alignment vertical="center"/>
      <protection locked="0"/>
    </xf>
    <xf numFmtId="0" fontId="24" fillId="0" borderId="0" xfId="2" applyFont="1" applyBorder="1" applyAlignment="1" applyProtection="1">
      <alignment horizontal="center" vertical="center"/>
    </xf>
    <xf numFmtId="0" fontId="5" fillId="0" borderId="0" xfId="2" applyBorder="1" applyAlignment="1" applyProtection="1">
      <alignment vertical="center"/>
    </xf>
    <xf numFmtId="3" fontId="23" fillId="0" borderId="0" xfId="2" applyNumberFormat="1" applyFont="1" applyFill="1" applyBorder="1" applyAlignment="1" applyProtection="1">
      <alignment vertical="center" shrinkToFit="1"/>
    </xf>
    <xf numFmtId="3" fontId="23" fillId="0" borderId="0" xfId="2" applyNumberFormat="1" applyFont="1" applyBorder="1" applyAlignment="1" applyProtection="1">
      <alignment vertical="center" shrinkToFit="1"/>
    </xf>
    <xf numFmtId="38" fontId="32" fillId="0" borderId="0" xfId="4" applyFont="1" applyBorder="1" applyAlignment="1" applyProtection="1">
      <alignment vertical="center"/>
    </xf>
    <xf numFmtId="0" fontId="19" fillId="0" borderId="0" xfId="2" applyFont="1" applyBorder="1" applyAlignment="1" applyProtection="1">
      <alignment vertical="center"/>
      <protection locked="0"/>
    </xf>
    <xf numFmtId="49" fontId="22" fillId="0" borderId="0" xfId="2" applyNumberFormat="1" applyFont="1" applyFill="1" applyBorder="1" applyAlignment="1" applyProtection="1">
      <alignment vertical="center" shrinkToFit="1"/>
      <protection locked="0"/>
    </xf>
    <xf numFmtId="38" fontId="30" fillId="0" borderId="0" xfId="4" applyFont="1" applyBorder="1" applyAlignment="1" applyProtection="1">
      <alignment horizontal="right" vertical="center" shrinkToFit="1"/>
    </xf>
    <xf numFmtId="38" fontId="30" fillId="0" borderId="14" xfId="4" applyFont="1" applyBorder="1" applyAlignment="1" applyProtection="1">
      <alignment horizontal="right" vertical="center" shrinkToFit="1"/>
    </xf>
    <xf numFmtId="49" fontId="33" fillId="0" borderId="0" xfId="2" applyNumberFormat="1" applyFont="1" applyFill="1" applyBorder="1" applyAlignment="1" applyProtection="1">
      <alignment vertical="center" shrinkToFit="1"/>
      <protection locked="0"/>
    </xf>
    <xf numFmtId="0" fontId="37" fillId="2" borderId="12" xfId="2" applyNumberFormat="1" applyFont="1" applyFill="1" applyBorder="1" applyProtection="1">
      <alignment vertical="center"/>
      <protection locked="0"/>
    </xf>
    <xf numFmtId="0" fontId="0" fillId="0" borderId="0" xfId="0" applyFill="1" applyProtection="1">
      <protection locked="0"/>
    </xf>
    <xf numFmtId="0" fontId="44" fillId="0" borderId="0" xfId="2" applyFont="1" applyBorder="1" applyAlignment="1" applyProtection="1">
      <alignment horizontal="center" vertical="center"/>
    </xf>
    <xf numFmtId="38" fontId="43" fillId="0" borderId="0" xfId="4" applyFont="1" applyBorder="1" applyAlignment="1" applyProtection="1">
      <alignment horizontal="right"/>
    </xf>
    <xf numFmtId="38" fontId="43" fillId="0" borderId="0" xfId="4" applyFont="1" applyBorder="1" applyAlignment="1" applyProtection="1">
      <alignment horizontal="center"/>
    </xf>
    <xf numFmtId="0" fontId="17" fillId="0" borderId="0" xfId="2" applyFont="1" applyBorder="1" applyAlignment="1" applyProtection="1">
      <alignment horizontal="center" vertical="center"/>
    </xf>
    <xf numFmtId="0" fontId="44" fillId="0" borderId="0" xfId="2" applyFont="1" applyBorder="1" applyAlignment="1" applyProtection="1">
      <alignment horizontal="left" vertical="center"/>
    </xf>
    <xf numFmtId="0" fontId="30" fillId="0" borderId="0" xfId="2" applyFont="1" applyFill="1" applyBorder="1" applyAlignment="1" applyProtection="1"/>
    <xf numFmtId="0" fontId="22" fillId="0" borderId="0" xfId="2" applyFont="1" applyFill="1" applyBorder="1" applyAlignment="1" applyProtection="1"/>
    <xf numFmtId="0" fontId="29" fillId="0" borderId="0" xfId="2" applyFont="1" applyBorder="1" applyAlignment="1" applyProtection="1">
      <alignment horizontal="center" vertical="center"/>
    </xf>
    <xf numFmtId="0" fontId="29" fillId="0" borderId="0" xfId="2" applyFont="1" applyFill="1" applyBorder="1" applyAlignment="1" applyProtection="1">
      <alignment horizontal="left" vertical="center"/>
    </xf>
    <xf numFmtId="0" fontId="8" fillId="0" borderId="0" xfId="2" applyFont="1" applyBorder="1" applyAlignment="1" applyProtection="1">
      <alignment vertical="center" shrinkToFit="1"/>
    </xf>
    <xf numFmtId="0" fontId="10" fillId="0" borderId="0" xfId="2" applyFont="1" applyBorder="1" applyAlignment="1" applyProtection="1">
      <alignment vertical="center" shrinkToFit="1"/>
    </xf>
    <xf numFmtId="0" fontId="29" fillId="0" borderId="0" xfId="2" applyFont="1" applyBorder="1" applyAlignment="1" applyProtection="1">
      <alignment horizontal="center" vertical="center" shrinkToFit="1"/>
    </xf>
    <xf numFmtId="0" fontId="29" fillId="0" borderId="0" xfId="2" applyFont="1" applyBorder="1" applyProtection="1">
      <alignment vertical="center"/>
    </xf>
    <xf numFmtId="0" fontId="30" fillId="0" borderId="0" xfId="2" applyFont="1" applyFill="1" applyBorder="1" applyAlignment="1" applyProtection="1">
      <alignment horizontal="right" vertical="center" shrinkToFit="1"/>
    </xf>
    <xf numFmtId="0" fontId="22" fillId="0" borderId="0" xfId="2" applyFont="1" applyFill="1" applyBorder="1" applyAlignment="1" applyProtection="1">
      <alignment horizontal="right" vertical="center" shrinkToFit="1"/>
    </xf>
    <xf numFmtId="49" fontId="22" fillId="0" borderId="0" xfId="2" applyNumberFormat="1" applyFont="1" applyFill="1" applyBorder="1" applyAlignment="1" applyProtection="1">
      <alignment vertical="center" shrinkToFit="1"/>
    </xf>
    <xf numFmtId="49" fontId="33" fillId="0" borderId="0" xfId="2" applyNumberFormat="1" applyFont="1" applyFill="1" applyBorder="1" applyAlignment="1" applyProtection="1">
      <alignment vertical="center" shrinkToFit="1"/>
    </xf>
    <xf numFmtId="0" fontId="22" fillId="0" borderId="0" xfId="2" applyFont="1" applyBorder="1" applyAlignment="1" applyProtection="1">
      <alignment vertical="center" shrinkToFit="1"/>
    </xf>
    <xf numFmtId="0" fontId="21" fillId="0" borderId="0" xfId="2" applyFont="1" applyBorder="1" applyAlignment="1" applyProtection="1">
      <alignment vertical="center" shrinkToFit="1"/>
    </xf>
    <xf numFmtId="0" fontId="8" fillId="0" borderId="0" xfId="2" applyFont="1" applyBorder="1" applyAlignment="1" applyProtection="1">
      <alignment horizontal="left" vertical="center" shrinkToFit="1"/>
    </xf>
    <xf numFmtId="0" fontId="19" fillId="0" borderId="0" xfId="2" applyFont="1" applyBorder="1" applyAlignment="1" applyProtection="1">
      <alignment vertical="center"/>
    </xf>
    <xf numFmtId="0" fontId="19" fillId="0" borderId="0" xfId="2" applyFont="1" applyBorder="1" applyProtection="1">
      <alignment vertical="center"/>
    </xf>
    <xf numFmtId="0" fontId="20" fillId="0" borderId="0" xfId="2" applyFont="1" applyBorder="1" applyAlignment="1" applyProtection="1">
      <alignment vertical="center" shrinkToFit="1"/>
    </xf>
    <xf numFmtId="0" fontId="21" fillId="0" borderId="0" xfId="2" applyFont="1" applyBorder="1" applyAlignment="1" applyProtection="1">
      <alignment horizontal="left" vertical="center" shrinkToFit="1"/>
    </xf>
    <xf numFmtId="0" fontId="22" fillId="0" borderId="0" xfId="2" applyFont="1" applyFill="1" applyBorder="1" applyAlignment="1" applyProtection="1">
      <alignment horizontal="center" vertical="center"/>
    </xf>
    <xf numFmtId="0" fontId="11" fillId="0" borderId="0" xfId="2" applyFont="1" applyBorder="1" applyAlignment="1" applyProtection="1">
      <alignment horizontal="center" vertical="center"/>
      <protection locked="0"/>
    </xf>
    <xf numFmtId="0" fontId="16" fillId="0" borderId="0" xfId="2" applyFont="1" applyFill="1" applyBorder="1" applyAlignment="1" applyProtection="1">
      <alignment vertical="center"/>
    </xf>
    <xf numFmtId="0" fontId="11" fillId="0" borderId="0" xfId="2" applyFont="1" applyBorder="1" applyAlignment="1" applyProtection="1">
      <alignment vertical="center"/>
    </xf>
    <xf numFmtId="0" fontId="17" fillId="0" borderId="0" xfId="2" applyFont="1" applyBorder="1" applyAlignment="1" applyProtection="1">
      <alignment vertical="center"/>
    </xf>
    <xf numFmtId="0" fontId="18" fillId="0" borderId="35" xfId="0" applyFont="1" applyBorder="1" applyAlignment="1" applyProtection="1"/>
    <xf numFmtId="0" fontId="17" fillId="0" borderId="35" xfId="2" applyFont="1" applyBorder="1" applyAlignment="1" applyProtection="1">
      <alignment vertical="center"/>
    </xf>
    <xf numFmtId="38" fontId="30" fillId="0" borderId="0" xfId="4" applyFont="1" applyBorder="1" applyAlignment="1" applyProtection="1">
      <alignment horizontal="right" vertical="center" shrinkToFit="1"/>
    </xf>
    <xf numFmtId="0" fontId="29" fillId="0" borderId="0" xfId="2" applyFont="1" applyFill="1" applyBorder="1" applyAlignment="1" applyProtection="1">
      <alignment horizontal="left" vertical="center"/>
    </xf>
    <xf numFmtId="0" fontId="11" fillId="0" borderId="0" xfId="2" applyFont="1" applyBorder="1" applyAlignment="1" applyProtection="1">
      <alignment horizontal="center" vertical="center"/>
      <protection locked="0"/>
    </xf>
    <xf numFmtId="0" fontId="29" fillId="0" borderId="0" xfId="2" applyFont="1" applyBorder="1" applyAlignment="1" applyProtection="1">
      <alignment horizontal="center" vertical="center"/>
    </xf>
    <xf numFmtId="0" fontId="41" fillId="0" borderId="1" xfId="2" applyFont="1" applyFill="1" applyBorder="1" applyAlignment="1" applyProtection="1">
      <alignment horizontal="center" vertical="center"/>
    </xf>
    <xf numFmtId="0" fontId="41" fillId="0" borderId="2" xfId="2" applyFont="1" applyFill="1" applyBorder="1" applyAlignment="1" applyProtection="1">
      <alignment horizontal="center" vertical="center"/>
    </xf>
    <xf numFmtId="0" fontId="41" fillId="0" borderId="3" xfId="2" applyFont="1" applyFill="1" applyBorder="1" applyAlignment="1" applyProtection="1">
      <alignment horizontal="center" vertical="center"/>
    </xf>
    <xf numFmtId="0" fontId="41" fillId="0" borderId="4" xfId="2" applyFont="1" applyFill="1" applyBorder="1" applyAlignment="1" applyProtection="1">
      <alignment horizontal="center" vertical="center"/>
    </xf>
    <xf numFmtId="0" fontId="41" fillId="0" borderId="0" xfId="2" applyFont="1" applyFill="1" applyBorder="1" applyAlignment="1" applyProtection="1">
      <alignment horizontal="center" vertical="center"/>
    </xf>
    <xf numFmtId="0" fontId="41" fillId="0" borderId="5" xfId="2" applyFont="1" applyFill="1" applyBorder="1" applyAlignment="1" applyProtection="1">
      <alignment horizontal="center" vertical="center"/>
    </xf>
    <xf numFmtId="0" fontId="41" fillId="0" borderId="9" xfId="2" applyFont="1" applyFill="1" applyBorder="1" applyAlignment="1" applyProtection="1">
      <alignment horizontal="center" vertical="center"/>
    </xf>
    <xf numFmtId="0" fontId="41" fillId="0" borderId="10" xfId="2" applyFont="1" applyFill="1" applyBorder="1" applyAlignment="1" applyProtection="1">
      <alignment horizontal="center" vertical="center"/>
    </xf>
    <xf numFmtId="0" fontId="41" fillId="0" borderId="11" xfId="2" applyFont="1" applyFill="1" applyBorder="1" applyAlignment="1" applyProtection="1">
      <alignment horizontal="center" vertical="center"/>
    </xf>
    <xf numFmtId="0" fontId="41" fillId="0" borderId="6" xfId="2" applyFont="1" applyFill="1" applyBorder="1" applyAlignment="1" applyProtection="1">
      <alignment horizontal="center" vertical="center"/>
    </xf>
    <xf numFmtId="0" fontId="41" fillId="0" borderId="7" xfId="2" applyFont="1" applyFill="1" applyBorder="1" applyAlignment="1" applyProtection="1">
      <alignment horizontal="center" vertical="center"/>
    </xf>
    <xf numFmtId="0" fontId="41" fillId="0" borderId="8" xfId="2" applyFont="1" applyFill="1" applyBorder="1" applyAlignment="1" applyProtection="1">
      <alignment horizontal="center" vertical="center"/>
    </xf>
    <xf numFmtId="38" fontId="30" fillId="0" borderId="0" xfId="4" applyFont="1" applyBorder="1" applyAlignment="1" applyProtection="1">
      <alignment horizontal="right" vertical="center" shrinkToFit="1"/>
    </xf>
    <xf numFmtId="38" fontId="30" fillId="0" borderId="5" xfId="4" applyFont="1" applyBorder="1" applyAlignment="1" applyProtection="1">
      <alignment horizontal="right" vertical="center" shrinkToFit="1"/>
    </xf>
    <xf numFmtId="38" fontId="30" fillId="0" borderId="6" xfId="4" applyFont="1" applyBorder="1" applyAlignment="1" applyProtection="1">
      <alignment horizontal="right" vertical="center" shrinkToFit="1"/>
    </xf>
    <xf numFmtId="38" fontId="30" fillId="0" borderId="7" xfId="4" applyFont="1" applyBorder="1" applyAlignment="1" applyProtection="1">
      <alignment horizontal="right" vertical="center" shrinkToFit="1"/>
    </xf>
    <xf numFmtId="38" fontId="30" fillId="0" borderId="8" xfId="4" applyFont="1" applyBorder="1" applyAlignment="1" applyProtection="1">
      <alignment horizontal="right" vertical="center" shrinkToFit="1"/>
    </xf>
    <xf numFmtId="0" fontId="41" fillId="0" borderId="6" xfId="2" applyFont="1" applyBorder="1" applyAlignment="1" applyProtection="1">
      <alignment horizontal="center" vertical="center"/>
    </xf>
    <xf numFmtId="0" fontId="41" fillId="0" borderId="7" xfId="2" applyFont="1" applyBorder="1" applyAlignment="1" applyProtection="1">
      <alignment horizontal="center" vertical="center"/>
    </xf>
    <xf numFmtId="0" fontId="41" fillId="0" borderId="8" xfId="2" applyFont="1" applyBorder="1" applyAlignment="1" applyProtection="1">
      <alignment horizontal="center" vertical="center"/>
    </xf>
    <xf numFmtId="0" fontId="5" fillId="3" borderId="1" xfId="2" applyFill="1" applyBorder="1" applyAlignment="1" applyProtection="1">
      <alignment horizontal="center" vertical="center"/>
    </xf>
    <xf numFmtId="0" fontId="5" fillId="3" borderId="2" xfId="2" applyFill="1" applyBorder="1" applyAlignment="1" applyProtection="1">
      <alignment horizontal="center" vertical="center"/>
    </xf>
    <xf numFmtId="0" fontId="5" fillId="3" borderId="3" xfId="2" applyFill="1" applyBorder="1" applyAlignment="1" applyProtection="1">
      <alignment horizontal="center" vertical="center"/>
    </xf>
    <xf numFmtId="0" fontId="5" fillId="3" borderId="4" xfId="2" applyFill="1" applyBorder="1" applyAlignment="1" applyProtection="1">
      <alignment horizontal="center" vertical="center"/>
    </xf>
    <xf numFmtId="0" fontId="5" fillId="3" borderId="0" xfId="2" applyFill="1" applyBorder="1" applyAlignment="1" applyProtection="1">
      <alignment horizontal="center" vertical="center"/>
    </xf>
    <xf numFmtId="0" fontId="5" fillId="3" borderId="5" xfId="2" applyFill="1" applyBorder="1" applyAlignment="1" applyProtection="1">
      <alignment horizontal="center" vertical="center"/>
    </xf>
    <xf numFmtId="0" fontId="5" fillId="3" borderId="9" xfId="2" applyFill="1" applyBorder="1" applyAlignment="1" applyProtection="1">
      <alignment horizontal="center" vertical="center"/>
    </xf>
    <xf numFmtId="0" fontId="5" fillId="3" borderId="10" xfId="2" applyFill="1" applyBorder="1" applyAlignment="1" applyProtection="1">
      <alignment horizontal="center" vertical="center"/>
    </xf>
    <xf numFmtId="0" fontId="5" fillId="3" borderId="11" xfId="2" applyFill="1" applyBorder="1" applyAlignment="1" applyProtection="1">
      <alignment horizontal="center" vertical="center"/>
    </xf>
    <xf numFmtId="0" fontId="44" fillId="0" borderId="30" xfId="2" applyFont="1" applyBorder="1" applyAlignment="1" applyProtection="1">
      <alignment horizontal="center" vertical="center"/>
    </xf>
    <xf numFmtId="0" fontId="44" fillId="0" borderId="31" xfId="2" applyFont="1" applyBorder="1" applyAlignment="1" applyProtection="1">
      <alignment horizontal="center" vertical="center"/>
    </xf>
    <xf numFmtId="0" fontId="44" fillId="0" borderId="32" xfId="2" applyFont="1" applyBorder="1" applyAlignment="1" applyProtection="1">
      <alignment horizontal="center" vertical="center"/>
    </xf>
    <xf numFmtId="38" fontId="43" fillId="0" borderId="16" xfId="4" applyFont="1" applyBorder="1" applyAlignment="1" applyProtection="1">
      <alignment horizontal="right" vertical="center"/>
    </xf>
    <xf numFmtId="38" fontId="43" fillId="0" borderId="33" xfId="4" applyFont="1" applyBorder="1" applyAlignment="1" applyProtection="1">
      <alignment horizontal="right" vertical="center"/>
    </xf>
    <xf numFmtId="38" fontId="43" fillId="0" borderId="31" xfId="4" applyFont="1" applyBorder="1" applyAlignment="1" applyProtection="1">
      <alignment horizontal="right" vertical="center"/>
    </xf>
    <xf numFmtId="38" fontId="43" fillId="0" borderId="32" xfId="4" applyFont="1" applyBorder="1" applyAlignment="1" applyProtection="1">
      <alignment horizontal="right" vertical="center"/>
    </xf>
    <xf numFmtId="38" fontId="43" fillId="0" borderId="34" xfId="4" applyFont="1" applyBorder="1" applyAlignment="1" applyProtection="1">
      <alignment horizontal="right" vertical="center"/>
    </xf>
    <xf numFmtId="0" fontId="42" fillId="0" borderId="22" xfId="2" applyFont="1" applyBorder="1" applyAlignment="1" applyProtection="1">
      <alignment horizontal="center" vertical="center"/>
    </xf>
    <xf numFmtId="0" fontId="42" fillId="0" borderId="7" xfId="2" applyFont="1" applyBorder="1" applyAlignment="1" applyProtection="1">
      <alignment horizontal="center" vertical="center"/>
    </xf>
    <xf numFmtId="0" fontId="42" fillId="0" borderId="8" xfId="2" applyFont="1" applyBorder="1" applyAlignment="1" applyProtection="1">
      <alignment horizontal="center" vertical="center"/>
    </xf>
    <xf numFmtId="38" fontId="43" fillId="0" borderId="6" xfId="4" applyFont="1" applyBorder="1" applyAlignment="1" applyProtection="1">
      <alignment horizontal="right" vertical="center"/>
    </xf>
    <xf numFmtId="38" fontId="43" fillId="0" borderId="7" xfId="4" applyFont="1" applyBorder="1" applyAlignment="1" applyProtection="1">
      <alignment horizontal="right" vertical="center"/>
    </xf>
    <xf numFmtId="38" fontId="43" fillId="0" borderId="8" xfId="4" applyFont="1" applyBorder="1" applyAlignment="1" applyProtection="1">
      <alignment horizontal="right" vertical="center"/>
    </xf>
    <xf numFmtId="38" fontId="43" fillId="0" borderId="21" xfId="4" applyFont="1" applyBorder="1" applyAlignment="1" applyProtection="1">
      <alignment horizontal="center"/>
    </xf>
    <xf numFmtId="38" fontId="43" fillId="0" borderId="20" xfId="4" applyFont="1" applyBorder="1" applyAlignment="1" applyProtection="1">
      <alignment horizontal="center"/>
    </xf>
    <xf numFmtId="38" fontId="43" fillId="0" borderId="15" xfId="4" applyFont="1" applyBorder="1" applyAlignment="1" applyProtection="1">
      <alignment horizontal="right" vertical="center"/>
    </xf>
    <xf numFmtId="38" fontId="43" fillId="0" borderId="19" xfId="4" applyFont="1" applyBorder="1" applyAlignment="1" applyProtection="1">
      <alignment horizontal="right" vertical="center"/>
    </xf>
    <xf numFmtId="0" fontId="47" fillId="0" borderId="22" xfId="2" applyNumberFormat="1" applyFont="1" applyFill="1" applyBorder="1" applyAlignment="1" applyProtection="1">
      <alignment horizontal="center" vertical="center" shrinkToFit="1"/>
    </xf>
    <xf numFmtId="0" fontId="47" fillId="0" borderId="7" xfId="2" applyNumberFormat="1" applyFont="1" applyFill="1" applyBorder="1" applyAlignment="1" applyProtection="1">
      <alignment horizontal="center" vertical="center" shrinkToFit="1"/>
    </xf>
    <xf numFmtId="0" fontId="47" fillId="0" borderId="8" xfId="2" applyNumberFormat="1" applyFont="1" applyFill="1" applyBorder="1" applyAlignment="1" applyProtection="1">
      <alignment horizontal="center" vertical="center" shrinkToFit="1"/>
    </xf>
    <xf numFmtId="38" fontId="45" fillId="0" borderId="15" xfId="4" applyFont="1" applyBorder="1" applyAlignment="1" applyProtection="1">
      <alignment horizontal="right" vertical="center"/>
      <protection locked="0"/>
    </xf>
    <xf numFmtId="9" fontId="43" fillId="0" borderId="15" xfId="4" applyNumberFormat="1" applyFont="1" applyBorder="1" applyAlignment="1" applyProtection="1">
      <alignment horizontal="center" vertical="center"/>
    </xf>
    <xf numFmtId="38" fontId="45" fillId="0" borderId="15" xfId="4" applyFont="1" applyBorder="1" applyAlignment="1" applyProtection="1">
      <alignment horizontal="right" vertical="center" shrinkToFit="1"/>
    </xf>
    <xf numFmtId="38" fontId="45" fillId="0" borderId="19" xfId="4" applyFont="1" applyBorder="1" applyAlignment="1" applyProtection="1">
      <alignment horizontal="right" vertical="center" shrinkToFit="1"/>
    </xf>
    <xf numFmtId="0" fontId="5" fillId="0" borderId="27" xfId="2" applyFill="1" applyBorder="1" applyAlignment="1" applyProtection="1">
      <alignment horizontal="center" vertical="center"/>
    </xf>
    <xf numFmtId="0" fontId="5" fillId="0" borderId="28" xfId="2" applyFill="1" applyBorder="1" applyAlignment="1" applyProtection="1">
      <alignment horizontal="center" vertical="center"/>
    </xf>
    <xf numFmtId="0" fontId="5" fillId="0" borderId="29" xfId="2" applyFill="1" applyBorder="1" applyAlignment="1" applyProtection="1">
      <alignment horizontal="center" vertical="center"/>
    </xf>
    <xf numFmtId="0" fontId="5" fillId="0" borderId="23" xfId="2" applyBorder="1" applyAlignment="1" applyProtection="1">
      <alignment horizontal="center" vertical="center"/>
    </xf>
    <xf numFmtId="0" fontId="5" fillId="0" borderId="24" xfId="2" applyBorder="1" applyAlignment="1" applyProtection="1">
      <alignment horizontal="center" vertical="center"/>
    </xf>
    <xf numFmtId="0" fontId="5" fillId="0" borderId="26" xfId="2" applyBorder="1" applyAlignment="1" applyProtection="1">
      <alignment horizontal="center" vertical="center"/>
    </xf>
    <xf numFmtId="0" fontId="5" fillId="0" borderId="25" xfId="2" applyBorder="1" applyAlignment="1" applyProtection="1">
      <alignment horizontal="center" vertical="center"/>
    </xf>
    <xf numFmtId="14" fontId="48" fillId="2" borderId="6" xfId="2" applyNumberFormat="1" applyFont="1" applyFill="1" applyBorder="1" applyAlignment="1" applyProtection="1">
      <alignment horizontal="right" vertical="center" shrinkToFit="1"/>
      <protection locked="0"/>
    </xf>
    <xf numFmtId="14" fontId="48" fillId="2" borderId="7" xfId="2" applyNumberFormat="1" applyFont="1" applyFill="1" applyBorder="1" applyAlignment="1" applyProtection="1">
      <alignment horizontal="right" vertical="center" shrinkToFit="1"/>
      <protection locked="0"/>
    </xf>
    <xf numFmtId="14" fontId="48" fillId="2" borderId="8" xfId="2" applyNumberFormat="1" applyFont="1" applyFill="1" applyBorder="1" applyAlignment="1" applyProtection="1">
      <alignment horizontal="right" vertical="center" shrinkToFit="1"/>
      <protection locked="0"/>
    </xf>
    <xf numFmtId="49" fontId="22" fillId="2" borderId="6" xfId="2" applyNumberFormat="1" applyFont="1" applyFill="1" applyBorder="1" applyAlignment="1" applyProtection="1">
      <alignment horizontal="center" vertical="center" shrinkToFit="1"/>
      <protection locked="0"/>
    </xf>
    <xf numFmtId="49" fontId="22" fillId="2" borderId="8" xfId="2" applyNumberFormat="1" applyFont="1" applyFill="1" applyBorder="1" applyAlignment="1" applyProtection="1">
      <alignment horizontal="center" vertical="center" shrinkToFit="1"/>
      <protection locked="0"/>
    </xf>
    <xf numFmtId="0" fontId="22" fillId="0" borderId="6" xfId="2" applyFont="1" applyFill="1" applyBorder="1" applyAlignment="1" applyProtection="1">
      <alignment horizontal="center" vertical="center" shrinkToFit="1"/>
    </xf>
    <xf numFmtId="0" fontId="22" fillId="0" borderId="7" xfId="2" applyFont="1" applyFill="1" applyBorder="1" applyAlignment="1" applyProtection="1">
      <alignment horizontal="center" vertical="center" shrinkToFit="1"/>
    </xf>
    <xf numFmtId="0" fontId="22" fillId="0" borderId="8" xfId="2" applyFont="1" applyFill="1" applyBorder="1" applyAlignment="1" applyProtection="1">
      <alignment horizontal="center" vertical="center" shrinkToFit="1"/>
    </xf>
    <xf numFmtId="0" fontId="22" fillId="2" borderId="6" xfId="2" applyFont="1" applyFill="1" applyBorder="1" applyAlignment="1" applyProtection="1">
      <alignment horizontal="center" vertical="center"/>
      <protection locked="0"/>
    </xf>
    <xf numFmtId="0" fontId="22" fillId="2" borderId="7" xfId="2" applyFont="1" applyFill="1" applyBorder="1" applyAlignment="1" applyProtection="1">
      <alignment horizontal="center" vertical="center"/>
      <protection locked="0"/>
    </xf>
    <xf numFmtId="0" fontId="22" fillId="2" borderId="8" xfId="2" applyFont="1" applyFill="1" applyBorder="1" applyAlignment="1" applyProtection="1">
      <alignment horizontal="center" vertical="center"/>
      <protection locked="0"/>
    </xf>
    <xf numFmtId="38" fontId="22" fillId="2" borderId="6" xfId="4" applyFont="1" applyFill="1" applyBorder="1" applyAlignment="1" applyProtection="1">
      <alignment horizontal="right" vertical="center" shrinkToFit="1"/>
      <protection locked="0"/>
    </xf>
    <xf numFmtId="38" fontId="22" fillId="2" borderId="7" xfId="4" applyFont="1" applyFill="1" applyBorder="1" applyAlignment="1" applyProtection="1">
      <alignment horizontal="right" vertical="center" shrinkToFit="1"/>
      <protection locked="0"/>
    </xf>
    <xf numFmtId="38" fontId="22" fillId="2" borderId="8" xfId="4" applyFont="1" applyFill="1" applyBorder="1" applyAlignment="1" applyProtection="1">
      <alignment horizontal="right" vertical="center" shrinkToFit="1"/>
      <protection locked="0"/>
    </xf>
    <xf numFmtId="0" fontId="29" fillId="0" borderId="0" xfId="2" applyFont="1" applyFill="1" applyBorder="1" applyAlignment="1" applyProtection="1">
      <alignment horizontal="left" vertical="center"/>
    </xf>
    <xf numFmtId="0" fontId="30" fillId="2" borderId="0" xfId="2" applyFont="1" applyFill="1" applyBorder="1" applyAlignment="1" applyProtection="1">
      <alignment horizontal="right" vertical="center" shrinkToFit="1"/>
      <protection locked="0"/>
    </xf>
    <xf numFmtId="0" fontId="22" fillId="2" borderId="0" xfId="2" applyFont="1" applyFill="1" applyBorder="1" applyAlignment="1" applyProtection="1">
      <alignment horizontal="right" vertical="center" shrinkToFit="1"/>
      <protection locked="0"/>
    </xf>
    <xf numFmtId="0" fontId="11" fillId="0" borderId="0" xfId="2" applyFont="1" applyBorder="1" applyAlignment="1" applyProtection="1">
      <alignment horizontal="center" vertical="center"/>
      <protection locked="0"/>
    </xf>
    <xf numFmtId="0" fontId="20" fillId="0" borderId="0" xfId="2" applyFont="1" applyBorder="1" applyAlignment="1" applyProtection="1">
      <alignment horizontal="center" vertical="center" shrinkToFit="1"/>
      <protection locked="0"/>
    </xf>
    <xf numFmtId="0" fontId="11" fillId="0" borderId="0" xfId="2" applyFont="1" applyFill="1" applyBorder="1" applyAlignment="1" applyProtection="1">
      <alignment horizontal="distributed" vertical="center"/>
    </xf>
    <xf numFmtId="0" fontId="16" fillId="0" borderId="0" xfId="2" applyFont="1" applyFill="1" applyBorder="1" applyAlignment="1" applyProtection="1">
      <alignment horizontal="center" vertical="center"/>
    </xf>
    <xf numFmtId="0" fontId="19" fillId="0" borderId="0" xfId="2" applyFont="1" applyBorder="1" applyAlignment="1" applyProtection="1">
      <alignment horizontal="center" vertical="center"/>
      <protection locked="0"/>
    </xf>
    <xf numFmtId="0" fontId="11" fillId="0" borderId="0" xfId="2" applyFont="1" applyBorder="1" applyAlignment="1" applyProtection="1">
      <alignment vertical="center" shrinkToFit="1"/>
    </xf>
    <xf numFmtId="0" fontId="33" fillId="2" borderId="0" xfId="2" applyFont="1" applyFill="1" applyBorder="1" applyAlignment="1" applyProtection="1">
      <alignment horizontal="center" vertical="center" shrinkToFit="1"/>
      <protection locked="0"/>
    </xf>
    <xf numFmtId="49" fontId="33" fillId="2" borderId="0" xfId="2" applyNumberFormat="1" applyFont="1" applyFill="1" applyBorder="1" applyAlignment="1" applyProtection="1">
      <alignment horizontal="center" vertical="center" shrinkToFit="1"/>
      <protection locked="0"/>
    </xf>
    <xf numFmtId="0" fontId="40" fillId="5" borderId="6" xfId="2" applyFont="1" applyFill="1" applyBorder="1" applyAlignment="1" applyProtection="1">
      <alignment horizontal="center" vertical="center"/>
    </xf>
    <xf numFmtId="0" fontId="40" fillId="5" borderId="7" xfId="2" applyFont="1" applyFill="1" applyBorder="1" applyAlignment="1" applyProtection="1">
      <alignment horizontal="center" vertical="center"/>
    </xf>
    <xf numFmtId="0" fontId="40" fillId="5" borderId="8" xfId="2" applyFont="1" applyFill="1" applyBorder="1" applyAlignment="1" applyProtection="1">
      <alignment horizontal="center" vertical="center"/>
    </xf>
    <xf numFmtId="177" fontId="29" fillId="2" borderId="0" xfId="2" applyNumberFormat="1" applyFont="1" applyFill="1" applyBorder="1" applyAlignment="1" applyProtection="1">
      <alignment horizontal="center" vertical="center"/>
    </xf>
    <xf numFmtId="0" fontId="29" fillId="0" borderId="0" xfId="2" applyFont="1" applyBorder="1" applyAlignment="1" applyProtection="1">
      <alignment horizontal="center" vertical="center"/>
    </xf>
    <xf numFmtId="0" fontId="29" fillId="0" borderId="0" xfId="2" applyFont="1" applyFill="1" applyBorder="1" applyAlignment="1" applyProtection="1">
      <alignment horizontal="center" vertical="center" shrinkToFit="1"/>
      <protection locked="0"/>
    </xf>
    <xf numFmtId="0" fontId="11" fillId="0" borderId="0" xfId="2" applyFont="1" applyFill="1" applyBorder="1" applyAlignment="1" applyProtection="1">
      <alignment vertical="center" shrinkToFit="1"/>
    </xf>
    <xf numFmtId="0" fontId="38" fillId="0" borderId="0" xfId="2" applyFont="1" applyBorder="1" applyAlignment="1" applyProtection="1">
      <alignment horizontal="left" vertical="center"/>
    </xf>
    <xf numFmtId="0" fontId="38" fillId="0" borderId="13" xfId="2" applyFont="1" applyBorder="1" applyAlignment="1" applyProtection="1">
      <alignment horizontal="left" vertical="center"/>
    </xf>
    <xf numFmtId="38" fontId="39" fillId="0" borderId="0" xfId="2" applyNumberFormat="1" applyFont="1" applyFill="1" applyBorder="1" applyAlignment="1" applyProtection="1">
      <alignment horizontal="right" vertical="center"/>
    </xf>
    <xf numFmtId="38" fontId="39" fillId="0" borderId="13" xfId="2" applyNumberFormat="1" applyFont="1" applyFill="1" applyBorder="1" applyAlignment="1" applyProtection="1">
      <alignment horizontal="right" vertical="center"/>
    </xf>
    <xf numFmtId="0" fontId="38" fillId="0" borderId="0" xfId="2" applyFont="1" applyBorder="1" applyAlignment="1" applyProtection="1">
      <alignment horizontal="center" vertical="center"/>
      <protection locked="0"/>
    </xf>
    <xf numFmtId="0" fontId="38" fillId="0" borderId="13" xfId="2" applyFont="1" applyBorder="1" applyAlignment="1" applyProtection="1">
      <alignment horizontal="center" vertical="center"/>
      <protection locked="0"/>
    </xf>
    <xf numFmtId="0" fontId="38" fillId="0" borderId="0" xfId="2" applyFont="1" applyBorder="1" applyAlignment="1" applyProtection="1">
      <alignment horizontal="center" vertical="center"/>
    </xf>
    <xf numFmtId="0" fontId="38" fillId="0" borderId="13" xfId="2" applyFont="1" applyBorder="1" applyAlignment="1" applyProtection="1">
      <alignment horizontal="center" vertical="center"/>
    </xf>
    <xf numFmtId="14" fontId="30" fillId="2" borderId="0" xfId="2" applyNumberFormat="1" applyFont="1" applyFill="1" applyBorder="1" applyAlignment="1" applyProtection="1">
      <alignment horizontal="right" vertical="center" shrinkToFit="1"/>
      <protection locked="0"/>
    </xf>
    <xf numFmtId="0" fontId="30" fillId="2" borderId="0" xfId="2" applyNumberFormat="1" applyFont="1" applyFill="1" applyBorder="1" applyAlignment="1" applyProtection="1">
      <alignment horizontal="right" vertical="center" shrinkToFit="1"/>
      <protection locked="0"/>
    </xf>
    <xf numFmtId="0" fontId="28" fillId="0" borderId="0" xfId="2" applyFont="1" applyBorder="1" applyAlignment="1" applyProtection="1">
      <alignment horizontal="center" vertical="center"/>
    </xf>
    <xf numFmtId="0" fontId="22" fillId="0" borderId="0" xfId="2" applyFont="1" applyFill="1" applyBorder="1" applyAlignment="1" applyProtection="1">
      <alignment vertical="center" shrinkToFit="1"/>
    </xf>
    <xf numFmtId="0" fontId="16" fillId="0" borderId="0" xfId="2" applyFont="1" applyBorder="1" applyAlignment="1" applyProtection="1">
      <alignment horizontal="left" vertical="center"/>
    </xf>
    <xf numFmtId="0" fontId="29" fillId="0" borderId="0" xfId="2" applyFont="1" applyBorder="1" applyAlignment="1" applyProtection="1">
      <alignment horizontal="left" vertical="center"/>
    </xf>
    <xf numFmtId="176" fontId="31" fillId="2" borderId="0" xfId="0" applyNumberFormat="1" applyFont="1" applyFill="1" applyBorder="1" applyAlignment="1" applyProtection="1">
      <alignment horizontal="right" vertical="center" shrinkToFit="1"/>
      <protection locked="0"/>
    </xf>
    <xf numFmtId="38" fontId="30" fillId="0" borderId="2" xfId="4" applyFont="1" applyBorder="1" applyAlignment="1" applyProtection="1">
      <alignment horizontal="right" vertical="center" shrinkToFit="1"/>
    </xf>
    <xf numFmtId="38" fontId="30" fillId="0" borderId="3" xfId="4" applyFont="1" applyBorder="1" applyAlignment="1" applyProtection="1">
      <alignment horizontal="right" vertical="center" shrinkToFit="1"/>
    </xf>
    <xf numFmtId="9" fontId="30" fillId="0" borderId="0" xfId="5" applyFont="1" applyFill="1" applyBorder="1" applyAlignment="1" applyProtection="1">
      <alignment horizontal="right" vertical="center" shrinkToFit="1"/>
    </xf>
    <xf numFmtId="9" fontId="30" fillId="0" borderId="5" xfId="5" applyFont="1" applyFill="1" applyBorder="1" applyAlignment="1" applyProtection="1">
      <alignment horizontal="right" vertical="center" shrinkToFit="1"/>
    </xf>
    <xf numFmtId="9" fontId="30" fillId="0" borderId="7" xfId="5" applyFont="1" applyFill="1" applyBorder="1" applyAlignment="1" applyProtection="1">
      <alignment horizontal="right" vertical="center" shrinkToFit="1"/>
    </xf>
    <xf numFmtId="9" fontId="30" fillId="0" borderId="8" xfId="5" applyFont="1" applyFill="1" applyBorder="1" applyAlignment="1" applyProtection="1">
      <alignment horizontal="right" vertical="center" shrinkToFit="1"/>
    </xf>
    <xf numFmtId="0" fontId="30" fillId="0" borderId="0" xfId="2" applyFont="1" applyBorder="1" applyAlignment="1" applyProtection="1">
      <alignment horizontal="center" vertical="center"/>
    </xf>
    <xf numFmtId="0" fontId="22" fillId="0" borderId="0" xfId="2" applyFont="1" applyBorder="1" applyAlignment="1" applyProtection="1">
      <alignment horizontal="center" vertical="center"/>
    </xf>
    <xf numFmtId="177" fontId="30" fillId="0" borderId="0" xfId="2" applyNumberFormat="1" applyFont="1" applyFill="1" applyBorder="1" applyAlignment="1" applyProtection="1">
      <alignment horizontal="right" shrinkToFit="1"/>
      <protection locked="0"/>
    </xf>
    <xf numFmtId="49" fontId="33" fillId="0" borderId="0" xfId="2" applyNumberFormat="1" applyFont="1" applyFill="1" applyBorder="1" applyAlignment="1" applyProtection="1">
      <alignment horizontal="center" vertical="center" shrinkToFit="1"/>
      <protection locked="0"/>
    </xf>
    <xf numFmtId="49" fontId="30" fillId="0" borderId="0" xfId="2" applyNumberFormat="1" applyFont="1" applyFill="1" applyBorder="1" applyAlignment="1" applyProtection="1">
      <alignment horizontal="right" vertical="center" shrinkToFit="1"/>
      <protection locked="0"/>
    </xf>
    <xf numFmtId="49" fontId="22" fillId="0" borderId="0" xfId="2" applyNumberFormat="1" applyFont="1" applyFill="1" applyBorder="1" applyAlignment="1" applyProtection="1">
      <alignment horizontal="right" vertical="center" shrinkToFit="1"/>
      <protection locked="0"/>
    </xf>
    <xf numFmtId="0" fontId="22" fillId="0" borderId="0" xfId="2" applyFont="1" applyFill="1" applyBorder="1" applyAlignment="1" applyProtection="1">
      <alignment horizontal="distributed" vertical="center"/>
    </xf>
    <xf numFmtId="0" fontId="30" fillId="0" borderId="0" xfId="2" applyFont="1" applyFill="1" applyBorder="1" applyAlignment="1" applyProtection="1">
      <alignment horizontal="right" vertical="center" shrinkToFit="1"/>
      <protection locked="0"/>
    </xf>
    <xf numFmtId="176" fontId="31" fillId="0" borderId="0" xfId="0" applyNumberFormat="1" applyFont="1" applyFill="1" applyBorder="1" applyAlignment="1" applyProtection="1">
      <alignment horizontal="right" vertical="center" shrinkToFit="1"/>
      <protection locked="0"/>
    </xf>
    <xf numFmtId="14" fontId="48" fillId="0" borderId="6" xfId="2" applyNumberFormat="1" applyFont="1" applyFill="1" applyBorder="1" applyAlignment="1" applyProtection="1">
      <alignment horizontal="right" vertical="center" shrinkToFit="1"/>
      <protection locked="0"/>
    </xf>
    <xf numFmtId="14" fontId="48" fillId="0" borderId="7" xfId="2" applyNumberFormat="1" applyFont="1" applyFill="1" applyBorder="1" applyAlignment="1" applyProtection="1">
      <alignment horizontal="right" vertical="center" shrinkToFit="1"/>
      <protection locked="0"/>
    </xf>
    <xf numFmtId="14" fontId="48" fillId="0" borderId="8" xfId="2" applyNumberFormat="1" applyFont="1" applyFill="1" applyBorder="1" applyAlignment="1" applyProtection="1">
      <alignment horizontal="right" vertical="center" shrinkToFit="1"/>
      <protection locked="0"/>
    </xf>
    <xf numFmtId="0" fontId="19" fillId="0" borderId="0" xfId="2" applyFont="1" applyBorder="1" applyAlignment="1" applyProtection="1">
      <alignment horizontal="center" vertical="center"/>
    </xf>
    <xf numFmtId="0" fontId="11" fillId="0" borderId="0" xfId="2" applyFont="1" applyBorder="1" applyAlignment="1" applyProtection="1">
      <alignment horizontal="center" vertical="center"/>
    </xf>
    <xf numFmtId="0" fontId="11" fillId="0" borderId="0" xfId="2" applyFont="1" applyBorder="1" applyAlignment="1" applyProtection="1">
      <alignment horizontal="distributed" vertical="center"/>
    </xf>
    <xf numFmtId="0" fontId="33" fillId="0" borderId="0" xfId="2" applyFont="1" applyFill="1" applyBorder="1" applyAlignment="1" applyProtection="1">
      <alignment horizontal="center" vertical="center" shrinkToFit="1"/>
      <protection locked="0"/>
    </xf>
    <xf numFmtId="0" fontId="42" fillId="0" borderId="18" xfId="2" applyFont="1" applyBorder="1" applyAlignment="1" applyProtection="1">
      <alignment horizontal="center" vertical="center"/>
    </xf>
    <xf numFmtId="0" fontId="42" fillId="0" borderId="15" xfId="2" applyFont="1" applyBorder="1" applyAlignment="1" applyProtection="1">
      <alignment horizontal="center" vertical="center"/>
    </xf>
    <xf numFmtId="0" fontId="0" fillId="0" borderId="1" xfId="0" applyFill="1" applyBorder="1" applyAlignment="1" applyProtection="1">
      <alignment horizontal="center"/>
    </xf>
    <xf numFmtId="0" fontId="0" fillId="0" borderId="2" xfId="0" applyFill="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0" xfId="0" applyFill="1" applyBorder="1" applyAlignment="1" applyProtection="1">
      <alignment horizontal="center"/>
    </xf>
    <xf numFmtId="0" fontId="0" fillId="0" borderId="5" xfId="0" applyFill="1" applyBorder="1" applyAlignment="1" applyProtection="1">
      <alignment horizontal="center"/>
    </xf>
    <xf numFmtId="0" fontId="0" fillId="0" borderId="9" xfId="0" applyFill="1" applyBorder="1" applyAlignment="1" applyProtection="1">
      <alignment horizontal="center"/>
    </xf>
    <xf numFmtId="0" fontId="0" fillId="0" borderId="10" xfId="0" applyFill="1" applyBorder="1" applyAlignment="1" applyProtection="1">
      <alignment horizontal="center"/>
    </xf>
    <xf numFmtId="0" fontId="0" fillId="0" borderId="11" xfId="0" applyFill="1" applyBorder="1" applyAlignment="1" applyProtection="1">
      <alignment horizontal="center"/>
    </xf>
    <xf numFmtId="49" fontId="22" fillId="0" borderId="6" xfId="2" applyNumberFormat="1" applyFont="1" applyFill="1" applyBorder="1" applyAlignment="1" applyProtection="1">
      <alignment horizontal="center" vertical="center" shrinkToFit="1"/>
      <protection locked="0"/>
    </xf>
    <xf numFmtId="49" fontId="22" fillId="0" borderId="8" xfId="2" applyNumberFormat="1" applyFont="1" applyFill="1" applyBorder="1" applyAlignment="1" applyProtection="1">
      <alignment horizontal="center" vertical="center" shrinkToFit="1"/>
      <protection locked="0"/>
    </xf>
    <xf numFmtId="38" fontId="22" fillId="0" borderId="6" xfId="4" applyFont="1" applyBorder="1" applyAlignment="1" applyProtection="1">
      <alignment horizontal="right" vertical="center" shrinkToFit="1"/>
      <protection locked="0"/>
    </xf>
    <xf numFmtId="38" fontId="22" fillId="0" borderId="7" xfId="4" applyFont="1" applyBorder="1" applyAlignment="1" applyProtection="1">
      <alignment horizontal="right" vertical="center" shrinkToFit="1"/>
      <protection locked="0"/>
    </xf>
    <xf numFmtId="38" fontId="22" fillId="0" borderId="8" xfId="4" applyFont="1" applyBorder="1" applyAlignment="1" applyProtection="1">
      <alignment horizontal="right" vertical="center" shrinkToFit="1"/>
      <protection locked="0"/>
    </xf>
    <xf numFmtId="0" fontId="22" fillId="0" borderId="6" xfId="2" applyFont="1" applyFill="1" applyBorder="1" applyAlignment="1" applyProtection="1">
      <alignment horizontal="center" vertical="center"/>
      <protection locked="0"/>
    </xf>
    <xf numFmtId="0" fontId="22" fillId="0" borderId="7" xfId="2" applyFont="1" applyFill="1" applyBorder="1" applyAlignment="1" applyProtection="1">
      <alignment horizontal="center"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2" fillId="0" borderId="2" xfId="2" applyFont="1" applyFill="1" applyBorder="1" applyAlignment="1" applyProtection="1">
      <alignment horizontal="center" vertical="center"/>
      <protection locked="0"/>
    </xf>
    <xf numFmtId="38" fontId="43" fillId="0" borderId="17" xfId="4" applyFont="1" applyBorder="1" applyAlignment="1" applyProtection="1">
      <alignment horizontal="right" vertical="center"/>
    </xf>
    <xf numFmtId="0" fontId="33" fillId="0" borderId="0" xfId="2" applyFont="1" applyBorder="1" applyAlignment="1" applyProtection="1">
      <alignment horizontal="left" vertical="center" shrinkToFit="1"/>
      <protection locked="0"/>
    </xf>
    <xf numFmtId="0" fontId="33" fillId="2" borderId="0" xfId="2" applyFont="1" applyFill="1" applyBorder="1" applyAlignment="1" applyProtection="1">
      <alignment horizontal="left" vertical="center" shrinkToFit="1"/>
      <protection locked="0"/>
    </xf>
    <xf numFmtId="9" fontId="30" fillId="0" borderId="7" xfId="5" applyFont="1" applyFill="1" applyBorder="1" applyAlignment="1" applyProtection="1">
      <alignment horizontal="right" vertical="center" shrinkToFit="1"/>
      <protection locked="0"/>
    </xf>
    <xf numFmtId="9" fontId="30" fillId="0" borderId="8" xfId="5" applyFont="1" applyFill="1" applyBorder="1" applyAlignment="1" applyProtection="1">
      <alignment horizontal="right" vertical="center" shrinkToFit="1"/>
      <protection locked="0"/>
    </xf>
  </cellXfs>
  <cellStyles count="10">
    <cellStyle name="パーセント" xfId="5" builtinId="5"/>
    <cellStyle name="パーセント 2" xfId="7" xr:uid="{43ECE57A-BCF6-4D66-9796-5906E828DAAF}"/>
    <cellStyle name="桁区切り" xfId="4" builtinId="6"/>
    <cellStyle name="標準" xfId="0" builtinId="0"/>
    <cellStyle name="標準 2" xfId="1" xr:uid="{45142144-6D5F-4E81-BBE2-9A2B6008AED6}"/>
    <cellStyle name="標準 2 2" xfId="8" xr:uid="{808FBF80-3D93-4F8F-A151-ED0EE8C14ACF}"/>
    <cellStyle name="標準 3" xfId="2" xr:uid="{E3893E8A-CAF0-4AAC-AB80-9DE1F6AEAC98}"/>
    <cellStyle name="標準 4" xfId="3" xr:uid="{E0AD2B13-E059-4EE6-A8FA-8ACF82F42EBD}"/>
    <cellStyle name="標準 4 2" xfId="9" xr:uid="{4E927614-E461-4E7E-A6C4-3160D0D75F15}"/>
    <cellStyle name="標準 5" xfId="6" xr:uid="{41D75368-69BF-4687-A78A-AD17D2A3BF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xdr:row>
      <xdr:rowOff>0</xdr:rowOff>
    </xdr:from>
    <xdr:to>
      <xdr:col>42</xdr:col>
      <xdr:colOff>6275</xdr:colOff>
      <xdr:row>56</xdr:row>
      <xdr:rowOff>8964</xdr:rowOff>
    </xdr:to>
    <xdr:sp macro="" textlink="">
      <xdr:nvSpPr>
        <xdr:cNvPr id="35" name="正方形/長方形 34">
          <a:extLst>
            <a:ext uri="{FF2B5EF4-FFF2-40B4-BE49-F238E27FC236}">
              <a16:creationId xmlns:a16="http://schemas.microsoft.com/office/drawing/2014/main" id="{27396C82-E914-4F56-8E75-0789B38CF716}"/>
            </a:ext>
          </a:extLst>
        </xdr:cNvPr>
        <xdr:cNvSpPr/>
      </xdr:nvSpPr>
      <xdr:spPr>
        <a:xfrm>
          <a:off x="3962400" y="2144486"/>
          <a:ext cx="8431818" cy="1294119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91441</xdr:colOff>
      <xdr:row>10</xdr:row>
      <xdr:rowOff>55262</xdr:rowOff>
    </xdr:from>
    <xdr:to>
      <xdr:col>29</xdr:col>
      <xdr:colOff>228601</xdr:colOff>
      <xdr:row>13</xdr:row>
      <xdr:rowOff>80683</xdr:rowOff>
    </xdr:to>
    <xdr:sp macro="" textlink="">
      <xdr:nvSpPr>
        <xdr:cNvPr id="36" name="吹き出し: 四角形 35">
          <a:extLst>
            <a:ext uri="{FF2B5EF4-FFF2-40B4-BE49-F238E27FC236}">
              <a16:creationId xmlns:a16="http://schemas.microsoft.com/office/drawing/2014/main" id="{B79488BB-157C-4E5D-9318-7CF047325B14}"/>
            </a:ext>
          </a:extLst>
        </xdr:cNvPr>
        <xdr:cNvSpPr/>
      </xdr:nvSpPr>
      <xdr:spPr>
        <a:xfrm>
          <a:off x="2834641" y="3027062"/>
          <a:ext cx="4099560" cy="806471"/>
        </a:xfrm>
        <a:prstGeom prst="wedgeRectCallout">
          <a:avLst>
            <a:gd name="adj1" fmla="val 58206"/>
            <a:gd name="adj2" fmla="val -9899"/>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②</a:t>
          </a:r>
          <a:r>
            <a:rPr kumimoji="1" lang="en-US" altLang="ja-JP" sz="1000">
              <a:solidFill>
                <a:sysClr val="windowText" lastClr="000000"/>
              </a:solidFill>
            </a:rPr>
            <a:t>2</a:t>
          </a:r>
          <a:r>
            <a:rPr kumimoji="1" lang="ja-JP" altLang="en-US" sz="1000">
              <a:solidFill>
                <a:sysClr val="windowText" lastClr="000000"/>
              </a:solidFill>
            </a:rPr>
            <a:t>＋</a:t>
          </a:r>
          <a:r>
            <a:rPr kumimoji="1" lang="en-US" altLang="ja-JP" sz="1000">
              <a:solidFill>
                <a:sysClr val="windowText" lastClr="000000"/>
              </a:solidFill>
            </a:rPr>
            <a:t>8</a:t>
          </a:r>
          <a:r>
            <a:rPr kumimoji="1" lang="ja-JP" altLang="en-US" sz="1000">
              <a:solidFill>
                <a:sysClr val="windowText" lastClr="000000"/>
              </a:solidFill>
            </a:rPr>
            <a:t>桁の計</a:t>
          </a:r>
          <a:r>
            <a:rPr kumimoji="1" lang="en-US" altLang="ja-JP" sz="1000">
              <a:solidFill>
                <a:sysClr val="windowText" lastClr="000000"/>
              </a:solidFill>
            </a:rPr>
            <a:t>9</a:t>
          </a:r>
          <a:r>
            <a:rPr kumimoji="1" lang="ja-JP" altLang="en-US" sz="1000">
              <a:solidFill>
                <a:sysClr val="windowText" lastClr="000000"/>
              </a:solidFill>
            </a:rPr>
            <a:t>桁のコードを入力して下さい。</a:t>
          </a:r>
          <a:endParaRPr kumimoji="1" lang="en-US" altLang="ja-JP" sz="1000">
            <a:solidFill>
              <a:sysClr val="windowText" lastClr="000000"/>
            </a:solidFill>
          </a:endParaRPr>
        </a:p>
        <a:p>
          <a:pPr algn="l"/>
          <a:r>
            <a:rPr kumimoji="1" lang="en-US" altLang="ja-JP" sz="1000">
              <a:solidFill>
                <a:sysClr val="windowText" lastClr="000000"/>
              </a:solidFill>
            </a:rPr>
            <a:t>9</a:t>
          </a:r>
          <a:r>
            <a:rPr kumimoji="1" lang="ja-JP" altLang="en-US" sz="1000">
              <a:solidFill>
                <a:sysClr val="windowText" lastClr="000000"/>
              </a:solidFill>
            </a:rPr>
            <a:t>桁以外の数値が入力された場合はエラーとなります。</a:t>
          </a:r>
          <a:endParaRPr kumimoji="1" lang="en-US" altLang="ja-JP" sz="1000">
            <a:solidFill>
              <a:sysClr val="windowText" lastClr="000000"/>
            </a:solidFill>
          </a:endParaRPr>
        </a:p>
        <a:p>
          <a:pPr algn="l"/>
          <a:r>
            <a:rPr kumimoji="1" lang="en-US" altLang="ja-JP" sz="1000">
              <a:solidFill>
                <a:sysClr val="windowText" lastClr="000000"/>
              </a:solidFill>
            </a:rPr>
            <a:t>※2025</a:t>
          </a:r>
          <a:r>
            <a:rPr kumimoji="1" lang="ja-JP" altLang="en-US" sz="1000">
              <a:solidFill>
                <a:sysClr val="windowText" lastClr="000000"/>
              </a:solidFill>
            </a:rPr>
            <a:t>年</a:t>
          </a:r>
          <a:r>
            <a:rPr kumimoji="1" lang="en-US" altLang="ja-JP" sz="1000">
              <a:solidFill>
                <a:sysClr val="windowText" lastClr="000000"/>
              </a:solidFill>
            </a:rPr>
            <a:t>4</a:t>
          </a:r>
          <a:r>
            <a:rPr kumimoji="1" lang="ja-JP" altLang="en-US" sz="1000">
              <a:solidFill>
                <a:sysClr val="windowText" lastClr="000000"/>
              </a:solidFill>
            </a:rPr>
            <a:t>月より、既存のコードの頭に</a:t>
          </a:r>
          <a:r>
            <a:rPr kumimoji="1" lang="en-US" altLang="ja-JP" sz="1000">
              <a:solidFill>
                <a:sysClr val="windowText" lastClr="000000"/>
              </a:solidFill>
            </a:rPr>
            <a:t>2</a:t>
          </a:r>
          <a:r>
            <a:rPr kumimoji="1" lang="ja-JP" altLang="en-US" sz="1000">
              <a:solidFill>
                <a:sysClr val="windowText" lastClr="000000"/>
              </a:solidFill>
            </a:rPr>
            <a:t>が付与されています。</a:t>
          </a:r>
          <a:endParaRPr kumimoji="1" lang="en-US" altLang="ja-JP" sz="1000">
            <a:solidFill>
              <a:sysClr val="windowText" lastClr="000000"/>
            </a:solidFill>
          </a:endParaRPr>
        </a:p>
      </xdr:txBody>
    </xdr:sp>
    <xdr:clientData/>
  </xdr:twoCellAnchor>
  <xdr:twoCellAnchor>
    <xdr:from>
      <xdr:col>32</xdr:col>
      <xdr:colOff>182433</xdr:colOff>
      <xdr:row>16</xdr:row>
      <xdr:rowOff>206828</xdr:rowOff>
    </xdr:from>
    <xdr:to>
      <xdr:col>46</xdr:col>
      <xdr:colOff>195942</xdr:colOff>
      <xdr:row>23</xdr:row>
      <xdr:rowOff>1217</xdr:rowOff>
    </xdr:to>
    <xdr:sp macro="" textlink="">
      <xdr:nvSpPr>
        <xdr:cNvPr id="37" name="吹き出し: 四角形 36">
          <a:extLst>
            <a:ext uri="{FF2B5EF4-FFF2-40B4-BE49-F238E27FC236}">
              <a16:creationId xmlns:a16="http://schemas.microsoft.com/office/drawing/2014/main" id="{E4E45108-7BB2-4435-9E93-CCD5272190A5}"/>
            </a:ext>
          </a:extLst>
        </xdr:cNvPr>
        <xdr:cNvSpPr/>
      </xdr:nvSpPr>
      <xdr:spPr>
        <a:xfrm>
          <a:off x="9979576" y="4669971"/>
          <a:ext cx="5031823" cy="1732046"/>
        </a:xfrm>
        <a:prstGeom prst="wedgeRectCallout">
          <a:avLst>
            <a:gd name="adj1" fmla="val -113271"/>
            <a:gd name="adj2" fmla="val 61004"/>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⑧貴社で管理している番号を数字</a:t>
          </a:r>
          <a:r>
            <a:rPr kumimoji="1" lang="en-US" altLang="ja-JP" sz="1000">
              <a:solidFill>
                <a:sysClr val="windowText" lastClr="000000"/>
              </a:solidFill>
            </a:rPr>
            <a:t>5</a:t>
          </a:r>
          <a:r>
            <a:rPr kumimoji="1" lang="ja-JP" altLang="en-US" sz="1000">
              <a:solidFill>
                <a:sysClr val="windowText" lastClr="000000"/>
              </a:solidFill>
            </a:rPr>
            <a:t>桁で入力して下さい。</a:t>
          </a:r>
          <a:endParaRPr kumimoji="1" lang="en-US" altLang="ja-JP" sz="1000">
            <a:solidFill>
              <a:sysClr val="windowText" lastClr="000000"/>
            </a:solidFill>
          </a:endParaRPr>
        </a:p>
        <a:p>
          <a:pPr algn="l"/>
          <a:r>
            <a:rPr kumimoji="1" lang="ja-JP" altLang="en-US" sz="1000">
              <a:solidFill>
                <a:sysClr val="windowText" lastClr="000000"/>
              </a:solidFill>
            </a:rPr>
            <a:t>こちらの番号は支払通知書へ記載されます。</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発注分については、貴社指定</a:t>
          </a:r>
          <a:r>
            <a:rPr kumimoji="1" lang="en-US" altLang="ja-JP" sz="1000">
              <a:solidFill>
                <a:sysClr val="windowText" lastClr="000000"/>
              </a:solidFill>
            </a:rPr>
            <a:t>No</a:t>
          </a:r>
          <a:r>
            <a:rPr kumimoji="1" lang="ja-JP" altLang="en-US" sz="1000">
              <a:solidFill>
                <a:sysClr val="windowText" lastClr="000000"/>
              </a:solidFill>
            </a:rPr>
            <a:t>でなく注文番号が記載されます。）</a:t>
          </a:r>
          <a:endParaRPr kumimoji="1" lang="en-US" altLang="ja-JP" sz="1000">
            <a:solidFill>
              <a:sysClr val="windowText" lastClr="000000"/>
            </a:solidFill>
          </a:endParaRPr>
        </a:p>
        <a:p>
          <a:pPr algn="l"/>
          <a:r>
            <a:rPr kumimoji="1" lang="ja-JP" altLang="en-US" sz="1000">
              <a:solidFill>
                <a:sysClr val="windowText" lastClr="000000"/>
              </a:solidFill>
            </a:rPr>
            <a:t>貴社から支払についてお問い合わせいただいた場合、どの請求分かを特定するためにこちらの番号を活用します。</a:t>
          </a:r>
          <a:endParaRPr kumimoji="1" lang="en-US" altLang="ja-JP" sz="1000">
            <a:solidFill>
              <a:sysClr val="windowText" lastClr="000000"/>
            </a:solidFill>
          </a:endParaRPr>
        </a:p>
        <a:p>
          <a:pPr algn="l"/>
          <a:r>
            <a:rPr kumimoji="1" lang="ja-JP" altLang="en-US" sz="1000">
              <a:solidFill>
                <a:sysClr val="windowText" lastClr="000000"/>
              </a:solidFill>
            </a:rPr>
            <a:t>貴社での管理番号が</a:t>
          </a:r>
          <a:r>
            <a:rPr kumimoji="1" lang="en-US" altLang="ja-JP" sz="1000">
              <a:solidFill>
                <a:sysClr val="windowText" lastClr="000000"/>
              </a:solidFill>
            </a:rPr>
            <a:t>5</a:t>
          </a:r>
          <a:r>
            <a:rPr kumimoji="1" lang="ja-JP" altLang="en-US" sz="1000">
              <a:solidFill>
                <a:sysClr val="windowText" lastClr="000000"/>
              </a:solidFill>
            </a:rPr>
            <a:t>桁を超える場合には先頭の</a:t>
          </a:r>
          <a:r>
            <a:rPr kumimoji="1" lang="en-US" altLang="ja-JP" sz="1000">
              <a:solidFill>
                <a:sysClr val="windowText" lastClr="000000"/>
              </a:solidFill>
            </a:rPr>
            <a:t>5</a:t>
          </a:r>
          <a:r>
            <a:rPr kumimoji="1" lang="ja-JP" altLang="en-US" sz="1000">
              <a:solidFill>
                <a:sysClr val="windowText" lastClr="000000"/>
              </a:solidFill>
            </a:rPr>
            <a:t>桁を入力、</a:t>
          </a:r>
          <a:endParaRPr kumimoji="1" lang="en-US" altLang="ja-JP" sz="1000">
            <a:solidFill>
              <a:sysClr val="windowText" lastClr="000000"/>
            </a:solidFill>
          </a:endParaRPr>
        </a:p>
        <a:p>
          <a:pPr algn="l"/>
          <a:r>
            <a:rPr kumimoji="1" lang="en-US" altLang="ja-JP" sz="1000">
              <a:solidFill>
                <a:sysClr val="windowText" lastClr="000000"/>
              </a:solidFill>
            </a:rPr>
            <a:t>5</a:t>
          </a:r>
          <a:r>
            <a:rPr kumimoji="1" lang="ja-JP" altLang="en-US" sz="1000">
              <a:solidFill>
                <a:sysClr val="windowText" lastClr="000000"/>
              </a:solidFill>
            </a:rPr>
            <a:t>桁未満の場合には頭に</a:t>
          </a:r>
          <a:r>
            <a:rPr kumimoji="1" lang="en-US" altLang="ja-JP" sz="1000">
              <a:solidFill>
                <a:sysClr val="windowText" lastClr="000000"/>
              </a:solidFill>
            </a:rPr>
            <a:t>0</a:t>
          </a:r>
          <a:r>
            <a:rPr kumimoji="1" lang="ja-JP" altLang="en-US" sz="1000">
              <a:solidFill>
                <a:sysClr val="windowText" lastClr="000000"/>
              </a:solidFill>
            </a:rPr>
            <a:t>を入れて補完するなどして、</a:t>
          </a:r>
          <a:r>
            <a:rPr kumimoji="1" lang="en-US" altLang="ja-JP" sz="1000">
              <a:solidFill>
                <a:sysClr val="windowText" lastClr="000000"/>
              </a:solidFill>
            </a:rPr>
            <a:t>5</a:t>
          </a:r>
          <a:r>
            <a:rPr kumimoji="1" lang="ja-JP" altLang="en-US" sz="1000">
              <a:solidFill>
                <a:sysClr val="windowText" lastClr="000000"/>
              </a:solidFill>
            </a:rPr>
            <a:t>桁での入力をお願いします。</a:t>
          </a:r>
          <a:endParaRPr kumimoji="1" lang="en-US" altLang="ja-JP" sz="1000">
            <a:solidFill>
              <a:sysClr val="windowText" lastClr="000000"/>
            </a:solidFill>
          </a:endParaRPr>
        </a:p>
      </xdr:txBody>
    </xdr:sp>
    <xdr:clientData/>
  </xdr:twoCellAnchor>
  <xdr:twoCellAnchor>
    <xdr:from>
      <xdr:col>16</xdr:col>
      <xdr:colOff>242047</xdr:colOff>
      <xdr:row>13</xdr:row>
      <xdr:rowOff>220980</xdr:rowOff>
    </xdr:from>
    <xdr:to>
      <xdr:col>29</xdr:col>
      <xdr:colOff>251460</xdr:colOff>
      <xdr:row>16</xdr:row>
      <xdr:rowOff>55582</xdr:rowOff>
    </xdr:to>
    <xdr:sp macro="" textlink="">
      <xdr:nvSpPr>
        <xdr:cNvPr id="38" name="吹き出し: 四角形 37">
          <a:extLst>
            <a:ext uri="{FF2B5EF4-FFF2-40B4-BE49-F238E27FC236}">
              <a16:creationId xmlns:a16="http://schemas.microsoft.com/office/drawing/2014/main" id="{03EEBDDB-1AD2-4E7A-9027-E48A4251B14F}"/>
            </a:ext>
          </a:extLst>
        </xdr:cNvPr>
        <xdr:cNvSpPr/>
      </xdr:nvSpPr>
      <xdr:spPr>
        <a:xfrm>
          <a:off x="2985247" y="3973830"/>
          <a:ext cx="3971813" cy="520402"/>
        </a:xfrm>
        <a:prstGeom prst="wedgeRectCallout">
          <a:avLst>
            <a:gd name="adj1" fmla="val 58265"/>
            <a:gd name="adj2" fmla="val -37153"/>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③～⑦貴社情報を入力して下さい。</a:t>
          </a:r>
          <a:endParaRPr kumimoji="1" lang="en-US" altLang="ja-JP" sz="1000">
            <a:solidFill>
              <a:sysClr val="windowText" lastClr="000000"/>
            </a:solidFill>
          </a:endParaRPr>
        </a:p>
        <a:p>
          <a:pPr algn="l"/>
          <a:r>
            <a:rPr kumimoji="1" lang="ja-JP" altLang="en-US" sz="1000" baseline="0">
              <a:solidFill>
                <a:sysClr val="windowText" lastClr="000000"/>
              </a:solidFill>
            </a:rPr>
            <a:t>⑥の住所</a:t>
          </a:r>
          <a:r>
            <a:rPr kumimoji="1" lang="en-US" altLang="ja-JP" sz="1000" baseline="0">
              <a:solidFill>
                <a:sysClr val="windowText" lastClr="000000"/>
              </a:solidFill>
            </a:rPr>
            <a:t>2</a:t>
          </a:r>
          <a:r>
            <a:rPr kumimoji="1" lang="ja-JP" altLang="en-US" sz="1000" baseline="0">
              <a:solidFill>
                <a:sysClr val="windowText" lastClr="000000"/>
              </a:solidFill>
            </a:rPr>
            <a:t>は、⑤住所</a:t>
          </a:r>
          <a:r>
            <a:rPr kumimoji="1" lang="en-US" altLang="ja-JP" sz="1000" baseline="0">
              <a:solidFill>
                <a:sysClr val="windowText" lastClr="000000"/>
              </a:solidFill>
            </a:rPr>
            <a:t>1</a:t>
          </a:r>
          <a:r>
            <a:rPr kumimoji="1" lang="ja-JP" altLang="en-US" sz="1000" baseline="0">
              <a:solidFill>
                <a:sysClr val="windowText" lastClr="000000"/>
              </a:solidFill>
            </a:rPr>
            <a:t>が</a:t>
          </a:r>
          <a:r>
            <a:rPr kumimoji="1" lang="en-US" altLang="ja-JP" sz="1000" baseline="0">
              <a:solidFill>
                <a:sysClr val="windowText" lastClr="000000"/>
              </a:solidFill>
            </a:rPr>
            <a:t>20</a:t>
          </a:r>
          <a:r>
            <a:rPr kumimoji="1" lang="ja-JP" altLang="en-US" sz="1000" baseline="0">
              <a:solidFill>
                <a:sysClr val="windowText" lastClr="000000"/>
              </a:solidFill>
            </a:rPr>
            <a:t>文字を超える場合に活用して下さい。</a:t>
          </a:r>
          <a:endParaRPr kumimoji="1" lang="en-US" altLang="ja-JP" sz="1000" baseline="0">
            <a:solidFill>
              <a:sysClr val="windowText" lastClr="000000"/>
            </a:solidFill>
          </a:endParaRPr>
        </a:p>
        <a:p>
          <a:pPr algn="l"/>
          <a:endParaRPr kumimoji="1" lang="en-US" altLang="ja-JP" sz="1000" baseline="0">
            <a:solidFill>
              <a:sysClr val="windowText" lastClr="000000"/>
            </a:solidFill>
          </a:endParaRPr>
        </a:p>
      </xdr:txBody>
    </xdr:sp>
    <xdr:clientData/>
  </xdr:twoCellAnchor>
  <xdr:twoCellAnchor>
    <xdr:from>
      <xdr:col>25</xdr:col>
      <xdr:colOff>108857</xdr:colOff>
      <xdr:row>7</xdr:row>
      <xdr:rowOff>65314</xdr:rowOff>
    </xdr:from>
    <xdr:to>
      <xdr:col>35</xdr:col>
      <xdr:colOff>121922</xdr:colOff>
      <xdr:row>9</xdr:row>
      <xdr:rowOff>54429</xdr:rowOff>
    </xdr:to>
    <xdr:sp macro="" textlink="">
      <xdr:nvSpPr>
        <xdr:cNvPr id="39" name="吹き出し: 四角形 38">
          <a:extLst>
            <a:ext uri="{FF2B5EF4-FFF2-40B4-BE49-F238E27FC236}">
              <a16:creationId xmlns:a16="http://schemas.microsoft.com/office/drawing/2014/main" id="{AED3E573-A948-4CA1-86F0-BD21A20A3C1A}"/>
            </a:ext>
          </a:extLst>
        </xdr:cNvPr>
        <xdr:cNvSpPr/>
      </xdr:nvSpPr>
      <xdr:spPr>
        <a:xfrm>
          <a:off x="7728857" y="2209800"/>
          <a:ext cx="3093722" cy="533400"/>
        </a:xfrm>
        <a:prstGeom prst="wedgeRectCallout">
          <a:avLst>
            <a:gd name="adj1" fmla="val 53188"/>
            <a:gd name="adj2" fmla="val -29857"/>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①請求書作成日を入力して下さい。</a:t>
          </a:r>
          <a:endParaRPr kumimoji="1" lang="en-US" altLang="ja-JP" sz="1000">
            <a:solidFill>
              <a:sysClr val="windowText" lastClr="000000"/>
            </a:solidFill>
          </a:endParaRPr>
        </a:p>
        <a:p>
          <a:pPr algn="l"/>
          <a:r>
            <a:rPr kumimoji="1" lang="en-US" altLang="ja-JP" sz="1000">
              <a:solidFill>
                <a:sysClr val="windowText" lastClr="000000"/>
              </a:solidFill>
            </a:rPr>
            <a:t>yyyy/mm/dd</a:t>
          </a:r>
          <a:r>
            <a:rPr kumimoji="1" lang="ja-JP" altLang="en-US" sz="1000">
              <a:solidFill>
                <a:sysClr val="windowText" lastClr="000000"/>
              </a:solidFill>
            </a:rPr>
            <a:t>（</a:t>
          </a:r>
          <a:r>
            <a:rPr kumimoji="1" lang="en-US" altLang="ja-JP" sz="1000">
              <a:solidFill>
                <a:sysClr val="windowText" lastClr="000000"/>
              </a:solidFill>
            </a:rPr>
            <a:t>2025/4/20</a:t>
          </a:r>
          <a:r>
            <a:rPr kumimoji="1" lang="ja-JP" altLang="en-US" sz="1000">
              <a:solidFill>
                <a:sysClr val="windowText" lastClr="000000"/>
              </a:solidFill>
            </a:rPr>
            <a:t>）の形式で入力して下さい。</a:t>
          </a:r>
          <a:endParaRPr kumimoji="1" lang="en-US" altLang="ja-JP" sz="1000">
            <a:solidFill>
              <a:sysClr val="windowText" lastClr="000000"/>
            </a:solidFill>
          </a:endParaRPr>
        </a:p>
      </xdr:txBody>
    </xdr:sp>
    <xdr:clientData/>
  </xdr:twoCellAnchor>
  <xdr:twoCellAnchor>
    <xdr:from>
      <xdr:col>36</xdr:col>
      <xdr:colOff>0</xdr:colOff>
      <xdr:row>7</xdr:row>
      <xdr:rowOff>7620</xdr:rowOff>
    </xdr:from>
    <xdr:to>
      <xdr:col>42</xdr:col>
      <xdr:colOff>1</xdr:colOff>
      <xdr:row>8</xdr:row>
      <xdr:rowOff>0</xdr:rowOff>
    </xdr:to>
    <xdr:sp macro="" textlink="">
      <xdr:nvSpPr>
        <xdr:cNvPr id="40" name="正方形/長方形 39">
          <a:extLst>
            <a:ext uri="{FF2B5EF4-FFF2-40B4-BE49-F238E27FC236}">
              <a16:creationId xmlns:a16="http://schemas.microsoft.com/office/drawing/2014/main" id="{736F3E51-4218-4699-A41C-41A4B5F188DC}"/>
            </a:ext>
          </a:extLst>
        </xdr:cNvPr>
        <xdr:cNvSpPr/>
      </xdr:nvSpPr>
      <xdr:spPr>
        <a:xfrm>
          <a:off x="11005457" y="2152106"/>
          <a:ext cx="1992087" cy="26452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24</xdr:row>
      <xdr:rowOff>1</xdr:rowOff>
    </xdr:from>
    <xdr:to>
      <xdr:col>22</xdr:col>
      <xdr:colOff>295834</xdr:colOff>
      <xdr:row>25</xdr:row>
      <xdr:rowOff>0</xdr:rowOff>
    </xdr:to>
    <xdr:sp macro="" textlink="">
      <xdr:nvSpPr>
        <xdr:cNvPr id="41" name="正方形/長方形 40">
          <a:extLst>
            <a:ext uri="{FF2B5EF4-FFF2-40B4-BE49-F238E27FC236}">
              <a16:creationId xmlns:a16="http://schemas.microsoft.com/office/drawing/2014/main" id="{8286F8FF-8DD0-4D8C-9A86-23C36E43B03E}"/>
            </a:ext>
          </a:extLst>
        </xdr:cNvPr>
        <xdr:cNvSpPr/>
      </xdr:nvSpPr>
      <xdr:spPr>
        <a:xfrm>
          <a:off x="2438400" y="6795248"/>
          <a:ext cx="2429434" cy="27790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xdr:colOff>
      <xdr:row>11</xdr:row>
      <xdr:rowOff>0</xdr:rowOff>
    </xdr:from>
    <xdr:to>
      <xdr:col>42</xdr:col>
      <xdr:colOff>1</xdr:colOff>
      <xdr:row>12</xdr:row>
      <xdr:rowOff>0</xdr:rowOff>
    </xdr:to>
    <xdr:sp macro="" textlink="">
      <xdr:nvSpPr>
        <xdr:cNvPr id="42" name="正方形/長方形 41">
          <a:extLst>
            <a:ext uri="{FF2B5EF4-FFF2-40B4-BE49-F238E27FC236}">
              <a16:creationId xmlns:a16="http://schemas.microsoft.com/office/drawing/2014/main" id="{E0BAF854-DDB5-41F6-A3DC-1C7BB5A64C0A}"/>
            </a:ext>
          </a:extLst>
        </xdr:cNvPr>
        <xdr:cNvSpPr/>
      </xdr:nvSpPr>
      <xdr:spPr>
        <a:xfrm>
          <a:off x="7315201" y="3295650"/>
          <a:ext cx="3543300" cy="2286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xdr:colOff>
      <xdr:row>12</xdr:row>
      <xdr:rowOff>0</xdr:rowOff>
    </xdr:from>
    <xdr:to>
      <xdr:col>42</xdr:col>
      <xdr:colOff>1</xdr:colOff>
      <xdr:row>16</xdr:row>
      <xdr:rowOff>205740</xdr:rowOff>
    </xdr:to>
    <xdr:sp macro="" textlink="">
      <xdr:nvSpPr>
        <xdr:cNvPr id="43" name="正方形/長方形 42">
          <a:extLst>
            <a:ext uri="{FF2B5EF4-FFF2-40B4-BE49-F238E27FC236}">
              <a16:creationId xmlns:a16="http://schemas.microsoft.com/office/drawing/2014/main" id="{78B3575D-1859-4537-B8E6-6B1BD1D9E33B}"/>
            </a:ext>
          </a:extLst>
        </xdr:cNvPr>
        <xdr:cNvSpPr/>
      </xdr:nvSpPr>
      <xdr:spPr>
        <a:xfrm>
          <a:off x="7315201" y="3524250"/>
          <a:ext cx="3543300" cy="112014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23</xdr:row>
      <xdr:rowOff>0</xdr:rowOff>
    </xdr:from>
    <xdr:to>
      <xdr:col>22</xdr:col>
      <xdr:colOff>0</xdr:colOff>
      <xdr:row>24</xdr:row>
      <xdr:rowOff>0</xdr:rowOff>
    </xdr:to>
    <xdr:sp macro="" textlink="">
      <xdr:nvSpPr>
        <xdr:cNvPr id="44" name="正方形/長方形 43">
          <a:extLst>
            <a:ext uri="{FF2B5EF4-FFF2-40B4-BE49-F238E27FC236}">
              <a16:creationId xmlns:a16="http://schemas.microsoft.com/office/drawing/2014/main" id="{42B548B4-CAFE-4562-AD96-7B626F09BA4A}"/>
            </a:ext>
          </a:extLst>
        </xdr:cNvPr>
        <xdr:cNvSpPr/>
      </xdr:nvSpPr>
      <xdr:spPr>
        <a:xfrm>
          <a:off x="2438400" y="6517341"/>
          <a:ext cx="2133600" cy="27790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8516</xdr:colOff>
      <xdr:row>23</xdr:row>
      <xdr:rowOff>22860</xdr:rowOff>
    </xdr:from>
    <xdr:to>
      <xdr:col>42</xdr:col>
      <xdr:colOff>53340</xdr:colOff>
      <xdr:row>25</xdr:row>
      <xdr:rowOff>213359</xdr:rowOff>
    </xdr:to>
    <xdr:sp macro="" textlink="">
      <xdr:nvSpPr>
        <xdr:cNvPr id="45" name="吹き出し: 四角形 44">
          <a:extLst>
            <a:ext uri="{FF2B5EF4-FFF2-40B4-BE49-F238E27FC236}">
              <a16:creationId xmlns:a16="http://schemas.microsoft.com/office/drawing/2014/main" id="{99D24090-982F-46A3-9307-AA7357A9FF7B}"/>
            </a:ext>
          </a:extLst>
        </xdr:cNvPr>
        <xdr:cNvSpPr/>
      </xdr:nvSpPr>
      <xdr:spPr>
        <a:xfrm>
          <a:off x="7933316" y="6461760"/>
          <a:ext cx="5112124" cy="739139"/>
        </a:xfrm>
        <a:prstGeom prst="wedgeRectCallout">
          <a:avLst>
            <a:gd name="adj1" fmla="val -60933"/>
            <a:gd name="adj2" fmla="val 9175"/>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⑨弊社から注文書を発行している場合、注文書に記載の注文番号を入力して下さい。</a:t>
          </a:r>
          <a:endParaRPr kumimoji="1" lang="en-US" altLang="ja-JP" sz="1000">
            <a:solidFill>
              <a:sysClr val="windowText" lastClr="000000"/>
            </a:solidFill>
          </a:endParaRPr>
        </a:p>
        <a:p>
          <a:pPr algn="l"/>
          <a:r>
            <a:rPr kumimoji="1" lang="ja-JP" altLang="en-US" sz="1000">
              <a:solidFill>
                <a:sysClr val="windowText" lastClr="000000"/>
              </a:solidFill>
            </a:rPr>
            <a:t>注文書に枝番号が記載されている場合、枝番号は不要です。</a:t>
          </a:r>
          <a:endParaRPr kumimoji="1" lang="en-US" altLang="ja-JP" sz="1000">
            <a:solidFill>
              <a:sysClr val="windowText" lastClr="000000"/>
            </a:solidFill>
          </a:endParaRPr>
        </a:p>
        <a:p>
          <a:pPr algn="l"/>
          <a:r>
            <a:rPr kumimoji="1" lang="ja-JP" altLang="en-US" sz="1000">
              <a:solidFill>
                <a:sysClr val="windowText" lastClr="000000"/>
              </a:solidFill>
            </a:rPr>
            <a:t>注文書を発行していない場合は、入力不要となります。</a:t>
          </a:r>
          <a:endParaRPr kumimoji="1" lang="en-US" altLang="ja-JP" sz="1000">
            <a:solidFill>
              <a:sysClr val="windowText" lastClr="000000"/>
            </a:solidFill>
          </a:endParaRPr>
        </a:p>
      </xdr:txBody>
    </xdr:sp>
    <xdr:clientData/>
  </xdr:twoCellAnchor>
  <xdr:twoCellAnchor>
    <xdr:from>
      <xdr:col>15</xdr:col>
      <xdr:colOff>1</xdr:colOff>
      <xdr:row>29</xdr:row>
      <xdr:rowOff>1</xdr:rowOff>
    </xdr:from>
    <xdr:to>
      <xdr:col>27</xdr:col>
      <xdr:colOff>0</xdr:colOff>
      <xdr:row>30</xdr:row>
      <xdr:rowOff>0</xdr:rowOff>
    </xdr:to>
    <xdr:sp macro="" textlink="">
      <xdr:nvSpPr>
        <xdr:cNvPr id="46" name="正方形/長方形 45">
          <a:extLst>
            <a:ext uri="{FF2B5EF4-FFF2-40B4-BE49-F238E27FC236}">
              <a16:creationId xmlns:a16="http://schemas.microsoft.com/office/drawing/2014/main" id="{44EF6D99-E555-4BDA-9BF9-A78753B9CBE2}"/>
            </a:ext>
          </a:extLst>
        </xdr:cNvPr>
        <xdr:cNvSpPr/>
      </xdr:nvSpPr>
      <xdr:spPr>
        <a:xfrm>
          <a:off x="2438401" y="8184777"/>
          <a:ext cx="3657599" cy="27790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xdr:colOff>
      <xdr:row>25</xdr:row>
      <xdr:rowOff>211791</xdr:rowOff>
    </xdr:from>
    <xdr:to>
      <xdr:col>30</xdr:col>
      <xdr:colOff>8966</xdr:colOff>
      <xdr:row>28</xdr:row>
      <xdr:rowOff>0</xdr:rowOff>
    </xdr:to>
    <xdr:sp macro="" textlink="">
      <xdr:nvSpPr>
        <xdr:cNvPr id="47" name="正方形/長方形 46">
          <a:extLst>
            <a:ext uri="{FF2B5EF4-FFF2-40B4-BE49-F238E27FC236}">
              <a16:creationId xmlns:a16="http://schemas.microsoft.com/office/drawing/2014/main" id="{EBE41885-EE8C-4DEB-97E4-9177988B06AD}"/>
            </a:ext>
          </a:extLst>
        </xdr:cNvPr>
        <xdr:cNvSpPr/>
      </xdr:nvSpPr>
      <xdr:spPr>
        <a:xfrm>
          <a:off x="2438401" y="7145991"/>
          <a:ext cx="4580965" cy="58830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134024</xdr:colOff>
      <xdr:row>26</xdr:row>
      <xdr:rowOff>84493</xdr:rowOff>
    </xdr:from>
    <xdr:to>
      <xdr:col>44</xdr:col>
      <xdr:colOff>250565</xdr:colOff>
      <xdr:row>27</xdr:row>
      <xdr:rowOff>137833</xdr:rowOff>
    </xdr:to>
    <xdr:sp macro="" textlink="">
      <xdr:nvSpPr>
        <xdr:cNvPr id="48" name="吹き出し: 四角形 47">
          <a:extLst>
            <a:ext uri="{FF2B5EF4-FFF2-40B4-BE49-F238E27FC236}">
              <a16:creationId xmlns:a16="http://schemas.microsoft.com/office/drawing/2014/main" id="{C24C1F15-B356-4F55-A9D3-1BAFF8562E08}"/>
            </a:ext>
          </a:extLst>
        </xdr:cNvPr>
        <xdr:cNvSpPr/>
      </xdr:nvSpPr>
      <xdr:spPr>
        <a:xfrm>
          <a:off x="7449224" y="7285393"/>
          <a:ext cx="4879041" cy="320040"/>
        </a:xfrm>
        <a:prstGeom prst="wedgeRectCallout">
          <a:avLst>
            <a:gd name="adj1" fmla="val -59486"/>
            <a:gd name="adj2" fmla="val -10411"/>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⑩合計の請求金額を表示します。計算式で算出するため、入力不可となります。</a:t>
          </a:r>
          <a:endParaRPr kumimoji="1" lang="en-US" altLang="ja-JP" sz="1000">
            <a:solidFill>
              <a:sysClr val="windowText" lastClr="000000"/>
            </a:solidFill>
          </a:endParaRPr>
        </a:p>
      </xdr:txBody>
    </xdr:sp>
    <xdr:clientData/>
  </xdr:twoCellAnchor>
  <xdr:twoCellAnchor>
    <xdr:from>
      <xdr:col>31</xdr:col>
      <xdr:colOff>143884</xdr:colOff>
      <xdr:row>28</xdr:row>
      <xdr:rowOff>136711</xdr:rowOff>
    </xdr:from>
    <xdr:to>
      <xdr:col>42</xdr:col>
      <xdr:colOff>44824</xdr:colOff>
      <xdr:row>29</xdr:row>
      <xdr:rowOff>224117</xdr:rowOff>
    </xdr:to>
    <xdr:sp macro="" textlink="">
      <xdr:nvSpPr>
        <xdr:cNvPr id="49" name="吹き出し: 四角形 48">
          <a:extLst>
            <a:ext uri="{FF2B5EF4-FFF2-40B4-BE49-F238E27FC236}">
              <a16:creationId xmlns:a16="http://schemas.microsoft.com/office/drawing/2014/main" id="{2B207849-5482-424C-825F-0C9CA04C3489}"/>
            </a:ext>
          </a:extLst>
        </xdr:cNvPr>
        <xdr:cNvSpPr/>
      </xdr:nvSpPr>
      <xdr:spPr>
        <a:xfrm>
          <a:off x="7459084" y="7871011"/>
          <a:ext cx="3444240" cy="354106"/>
        </a:xfrm>
        <a:prstGeom prst="wedgeRectCallout">
          <a:avLst>
            <a:gd name="adj1" fmla="val -77474"/>
            <a:gd name="adj2" fmla="val 26072"/>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⑪当社よりご連絡している工事コードを入力して下さい。</a:t>
          </a:r>
          <a:endParaRPr kumimoji="1" lang="en-US" altLang="ja-JP" sz="1000">
            <a:solidFill>
              <a:sysClr val="windowText" lastClr="000000"/>
            </a:solidFill>
          </a:endParaRPr>
        </a:p>
      </xdr:txBody>
    </xdr:sp>
    <xdr:clientData/>
  </xdr:twoCellAnchor>
  <xdr:twoCellAnchor>
    <xdr:from>
      <xdr:col>31</xdr:col>
      <xdr:colOff>165400</xdr:colOff>
      <xdr:row>30</xdr:row>
      <xdr:rowOff>10533</xdr:rowOff>
    </xdr:from>
    <xdr:to>
      <xdr:col>38</xdr:col>
      <xdr:colOff>5380</xdr:colOff>
      <xdr:row>31</xdr:row>
      <xdr:rowOff>86733</xdr:rowOff>
    </xdr:to>
    <xdr:sp macro="" textlink="">
      <xdr:nvSpPr>
        <xdr:cNvPr id="50" name="吹き出し: 四角形 49">
          <a:extLst>
            <a:ext uri="{FF2B5EF4-FFF2-40B4-BE49-F238E27FC236}">
              <a16:creationId xmlns:a16="http://schemas.microsoft.com/office/drawing/2014/main" id="{7A429B10-02A5-4294-9E9C-41B5179C2F61}"/>
            </a:ext>
          </a:extLst>
        </xdr:cNvPr>
        <xdr:cNvSpPr/>
      </xdr:nvSpPr>
      <xdr:spPr>
        <a:xfrm>
          <a:off x="7480600" y="8278233"/>
          <a:ext cx="2011680" cy="342900"/>
        </a:xfrm>
        <a:prstGeom prst="wedgeRectCallout">
          <a:avLst>
            <a:gd name="adj1" fmla="val -69339"/>
            <a:gd name="adj2" fmla="val -11395"/>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⑫工事名称を入力して下さい。</a:t>
          </a:r>
          <a:endParaRPr kumimoji="1" lang="en-US" altLang="ja-JP" sz="1000">
            <a:solidFill>
              <a:sysClr val="windowText" lastClr="000000"/>
            </a:solidFill>
          </a:endParaRPr>
        </a:p>
      </xdr:txBody>
    </xdr:sp>
    <xdr:clientData/>
  </xdr:twoCellAnchor>
  <xdr:twoCellAnchor>
    <xdr:from>
      <xdr:col>24</xdr:col>
      <xdr:colOff>291354</xdr:colOff>
      <xdr:row>31</xdr:row>
      <xdr:rowOff>135143</xdr:rowOff>
    </xdr:from>
    <xdr:to>
      <xdr:col>34</xdr:col>
      <xdr:colOff>244289</xdr:colOff>
      <xdr:row>32</xdr:row>
      <xdr:rowOff>222549</xdr:rowOff>
    </xdr:to>
    <xdr:sp macro="" textlink="">
      <xdr:nvSpPr>
        <xdr:cNvPr id="51" name="吹き出し: 四角形 50">
          <a:extLst>
            <a:ext uri="{FF2B5EF4-FFF2-40B4-BE49-F238E27FC236}">
              <a16:creationId xmlns:a16="http://schemas.microsoft.com/office/drawing/2014/main" id="{FEEBF5B1-D848-400F-ADCB-70B3B4C86FE0}"/>
            </a:ext>
          </a:extLst>
        </xdr:cNvPr>
        <xdr:cNvSpPr/>
      </xdr:nvSpPr>
      <xdr:spPr>
        <a:xfrm>
          <a:off x="5472954" y="8669543"/>
          <a:ext cx="3039035" cy="354106"/>
        </a:xfrm>
        <a:prstGeom prst="wedgeRectCallout">
          <a:avLst>
            <a:gd name="adj1" fmla="val -67268"/>
            <a:gd name="adj2" fmla="val 17415"/>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⑬当社での記載項目のため、入力不可となります。</a:t>
          </a:r>
          <a:endParaRPr kumimoji="1" lang="en-US" altLang="ja-JP" sz="1000">
            <a:solidFill>
              <a:sysClr val="windowText" lastClr="000000"/>
            </a:solidFill>
          </a:endParaRPr>
        </a:p>
      </xdr:txBody>
    </xdr:sp>
    <xdr:clientData/>
  </xdr:twoCellAnchor>
  <xdr:twoCellAnchor>
    <xdr:from>
      <xdr:col>15</xdr:col>
      <xdr:colOff>1</xdr:colOff>
      <xdr:row>30</xdr:row>
      <xdr:rowOff>0</xdr:rowOff>
    </xdr:from>
    <xdr:to>
      <xdr:col>30</xdr:col>
      <xdr:colOff>1</xdr:colOff>
      <xdr:row>31</xdr:row>
      <xdr:rowOff>22860</xdr:rowOff>
    </xdr:to>
    <xdr:sp macro="" textlink="">
      <xdr:nvSpPr>
        <xdr:cNvPr id="52" name="正方形/長方形 51">
          <a:extLst>
            <a:ext uri="{FF2B5EF4-FFF2-40B4-BE49-F238E27FC236}">
              <a16:creationId xmlns:a16="http://schemas.microsoft.com/office/drawing/2014/main" id="{27BE687C-9D16-451C-90D2-2F7CA139285A}"/>
            </a:ext>
          </a:extLst>
        </xdr:cNvPr>
        <xdr:cNvSpPr/>
      </xdr:nvSpPr>
      <xdr:spPr>
        <a:xfrm>
          <a:off x="2438401" y="8267700"/>
          <a:ext cx="4572000" cy="28956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16586</xdr:colOff>
      <xdr:row>33</xdr:row>
      <xdr:rowOff>0</xdr:rowOff>
    </xdr:from>
    <xdr:to>
      <xdr:col>42</xdr:col>
      <xdr:colOff>1</xdr:colOff>
      <xdr:row>44</xdr:row>
      <xdr:rowOff>0</xdr:rowOff>
    </xdr:to>
    <xdr:sp macro="" textlink="">
      <xdr:nvSpPr>
        <xdr:cNvPr id="53" name="正方形/長方形 52">
          <a:extLst>
            <a:ext uri="{FF2B5EF4-FFF2-40B4-BE49-F238E27FC236}">
              <a16:creationId xmlns:a16="http://schemas.microsoft.com/office/drawing/2014/main" id="{94D7B5F3-E561-4BF0-BDCB-2E6B6A4CA6D7}"/>
            </a:ext>
          </a:extLst>
        </xdr:cNvPr>
        <xdr:cNvSpPr/>
      </xdr:nvSpPr>
      <xdr:spPr>
        <a:xfrm>
          <a:off x="2454986" y="9067800"/>
          <a:ext cx="8403515" cy="2933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297181</xdr:colOff>
      <xdr:row>32</xdr:row>
      <xdr:rowOff>119743</xdr:rowOff>
    </xdr:from>
    <xdr:to>
      <xdr:col>57</xdr:col>
      <xdr:colOff>185057</xdr:colOff>
      <xdr:row>40</xdr:row>
      <xdr:rowOff>10884</xdr:rowOff>
    </xdr:to>
    <xdr:sp macro="" textlink="">
      <xdr:nvSpPr>
        <xdr:cNvPr id="54" name="吹き出し: 四角形 53">
          <a:extLst>
            <a:ext uri="{FF2B5EF4-FFF2-40B4-BE49-F238E27FC236}">
              <a16:creationId xmlns:a16="http://schemas.microsoft.com/office/drawing/2014/main" id="{0019EB20-A20A-4FDB-BACE-8941345D942B}"/>
            </a:ext>
          </a:extLst>
        </xdr:cNvPr>
        <xdr:cNvSpPr/>
      </xdr:nvSpPr>
      <xdr:spPr>
        <a:xfrm>
          <a:off x="13294724" y="8969829"/>
          <a:ext cx="5058590" cy="2068284"/>
        </a:xfrm>
        <a:prstGeom prst="wedgeRectCallout">
          <a:avLst>
            <a:gd name="adj1" fmla="val -54002"/>
            <a:gd name="adj2" fmla="val -32873"/>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⑭取引年月日を入力して下さい。</a:t>
          </a:r>
        </a:p>
        <a:p>
          <a:pPr algn="l"/>
          <a:r>
            <a:rPr kumimoji="1" lang="en-US" altLang="ja-JP" sz="1000">
              <a:solidFill>
                <a:sysClr val="windowText" lastClr="000000"/>
              </a:solidFill>
            </a:rPr>
            <a:t>yyyy/mm/dd</a:t>
          </a:r>
          <a:r>
            <a:rPr kumimoji="1" lang="ja-JP" altLang="en-US" sz="1000">
              <a:solidFill>
                <a:sysClr val="windowText" lastClr="000000"/>
              </a:solidFill>
            </a:rPr>
            <a:t>（</a:t>
          </a:r>
          <a:r>
            <a:rPr kumimoji="1" lang="en-US" altLang="ja-JP" sz="1000">
              <a:solidFill>
                <a:sysClr val="windowText" lastClr="000000"/>
              </a:solidFill>
            </a:rPr>
            <a:t>2025/4/15</a:t>
          </a:r>
          <a:r>
            <a:rPr kumimoji="1" lang="ja-JP" altLang="en-US" sz="1000">
              <a:solidFill>
                <a:sysClr val="windowText" lastClr="000000"/>
              </a:solidFill>
            </a:rPr>
            <a:t>）の形式で入力して下さい。</a:t>
          </a:r>
          <a:endParaRPr kumimoji="1" lang="en-US" altLang="ja-JP" sz="1000">
            <a:solidFill>
              <a:sysClr val="windowText" lastClr="000000"/>
            </a:solidFill>
          </a:endParaRPr>
        </a:p>
        <a:p>
          <a:pPr algn="l"/>
          <a:r>
            <a:rPr kumimoji="1" lang="ja-JP" altLang="en-US" sz="1000">
              <a:solidFill>
                <a:sysClr val="windowText" lastClr="000000"/>
              </a:solidFill>
            </a:rPr>
            <a:t>⑮工種コード（旧要素コード）を</a:t>
          </a:r>
          <a:r>
            <a:rPr kumimoji="1" lang="ja-JP" altLang="en-US" sz="1000" b="1" u="sng">
              <a:solidFill>
                <a:sysClr val="windowText" lastClr="000000"/>
              </a:solidFill>
            </a:rPr>
            <a:t>半角</a:t>
          </a:r>
          <a:r>
            <a:rPr kumimoji="1" lang="en-US" altLang="ja-JP" sz="1000" b="1" u="sng">
              <a:solidFill>
                <a:sysClr val="windowText" lastClr="000000"/>
              </a:solidFill>
            </a:rPr>
            <a:t>4</a:t>
          </a:r>
          <a:r>
            <a:rPr kumimoji="1" lang="ja-JP" altLang="en-US" sz="1000" b="1" u="sng">
              <a:solidFill>
                <a:sysClr val="windowText" lastClr="000000"/>
              </a:solidFill>
            </a:rPr>
            <a:t>桁</a:t>
          </a:r>
          <a:r>
            <a:rPr kumimoji="1" lang="ja-JP" altLang="en-US" sz="1000">
              <a:solidFill>
                <a:sysClr val="windowText" lastClr="000000"/>
              </a:solidFill>
            </a:rPr>
            <a:t>で入力して下さい。</a:t>
          </a:r>
          <a:endParaRPr kumimoji="1" lang="en-US" altLang="ja-JP" sz="1000">
            <a:solidFill>
              <a:sysClr val="windowText" lastClr="000000"/>
            </a:solidFill>
          </a:endParaRPr>
        </a:p>
        <a:p>
          <a:pPr algn="l"/>
          <a:r>
            <a:rPr kumimoji="1" lang="ja-JP" altLang="en-US" sz="1000">
              <a:solidFill>
                <a:sysClr val="windowText" lastClr="000000"/>
              </a:solidFill>
            </a:rPr>
            <a:t>一部の工種を除き、工種コードを入力後、工種名（旧要素名）が自動表示されます。</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工種コードが不明の場合は、⑯のみ入力して下さい。</a:t>
          </a:r>
          <a:endParaRPr kumimoji="1" lang="en-US" altLang="ja-JP" sz="1000">
            <a:solidFill>
              <a:sysClr val="windowText" lastClr="000000"/>
            </a:solidFill>
          </a:endParaRPr>
        </a:p>
        <a:p>
          <a:pPr algn="l"/>
          <a:r>
            <a:rPr kumimoji="1" lang="ja-JP" altLang="en-US" sz="1000" baseline="0">
              <a:solidFill>
                <a:sysClr val="windowText" lastClr="000000"/>
              </a:solidFill>
            </a:rPr>
            <a:t>⑯請求内容を入力して下さい。</a:t>
          </a:r>
          <a:endParaRPr kumimoji="1" lang="en-US" altLang="ja-JP" sz="1000" baseline="0">
            <a:solidFill>
              <a:sysClr val="windowText" lastClr="000000"/>
            </a:solidFill>
          </a:endParaRPr>
        </a:p>
        <a:p>
          <a:pPr algn="l"/>
          <a:r>
            <a:rPr kumimoji="1" lang="ja-JP" altLang="en-US" sz="1000" baseline="0">
              <a:solidFill>
                <a:sysClr val="windowText" lastClr="000000"/>
              </a:solidFill>
            </a:rPr>
            <a:t>⑰工種</a:t>
          </a:r>
          <a:r>
            <a:rPr kumimoji="1" lang="en-US" altLang="ja-JP" sz="1000" baseline="0">
              <a:solidFill>
                <a:sysClr val="windowText" lastClr="000000"/>
              </a:solidFill>
            </a:rPr>
            <a:t>CD</a:t>
          </a:r>
          <a:r>
            <a:rPr kumimoji="1" lang="ja-JP" altLang="en-US" sz="1000" baseline="0">
              <a:solidFill>
                <a:sysClr val="windowText" lastClr="000000"/>
              </a:solidFill>
            </a:rPr>
            <a:t>毎に請求金額を税抜きで入力して下さい。</a:t>
          </a:r>
          <a:endParaRPr kumimoji="1" lang="en-US" altLang="ja-JP" sz="1000" baseline="0">
            <a:solidFill>
              <a:sysClr val="windowText" lastClr="000000"/>
            </a:solidFill>
          </a:endParaRPr>
        </a:p>
        <a:p>
          <a:pPr algn="l"/>
          <a:endParaRPr kumimoji="1" lang="en-US" altLang="ja-JP" sz="1000" baseline="0">
            <a:solidFill>
              <a:sysClr val="windowText" lastClr="000000"/>
            </a:solidFill>
          </a:endParaRPr>
        </a:p>
        <a:p>
          <a:pPr algn="l"/>
          <a:r>
            <a:rPr kumimoji="1" lang="en-US" altLang="ja-JP" sz="1000" baseline="0">
              <a:solidFill>
                <a:sysClr val="windowText" lastClr="000000"/>
              </a:solidFill>
            </a:rPr>
            <a:t>※</a:t>
          </a:r>
          <a:r>
            <a:rPr kumimoji="1" lang="ja-JP" altLang="en-US" sz="1000" baseline="0">
              <a:solidFill>
                <a:sysClr val="windowText" lastClr="000000"/>
              </a:solidFill>
            </a:rPr>
            <a:t>⑭～⑰は最大</a:t>
          </a:r>
          <a:r>
            <a:rPr kumimoji="1" lang="en-US" altLang="ja-JP" sz="1000" baseline="0">
              <a:solidFill>
                <a:sysClr val="windowText" lastClr="000000"/>
              </a:solidFill>
            </a:rPr>
            <a:t>10</a:t>
          </a:r>
          <a:r>
            <a:rPr kumimoji="1" lang="ja-JP" altLang="en-US" sz="1000" baseline="0">
              <a:solidFill>
                <a:sysClr val="windowText" lastClr="000000"/>
              </a:solidFill>
            </a:rPr>
            <a:t>行まで入力可能です。</a:t>
          </a:r>
          <a:endParaRPr kumimoji="1" lang="en-US" altLang="ja-JP" sz="1000">
            <a:solidFill>
              <a:sysClr val="windowText" lastClr="000000"/>
            </a:solidFill>
          </a:endParaRPr>
        </a:p>
      </xdr:txBody>
    </xdr:sp>
    <xdr:clientData/>
  </xdr:twoCellAnchor>
  <xdr:twoCellAnchor>
    <xdr:from>
      <xdr:col>42</xdr:col>
      <xdr:colOff>286872</xdr:colOff>
      <xdr:row>41</xdr:row>
      <xdr:rowOff>8965</xdr:rowOff>
    </xdr:from>
    <xdr:to>
      <xdr:col>59</xdr:col>
      <xdr:colOff>89648</xdr:colOff>
      <xdr:row>44</xdr:row>
      <xdr:rowOff>197224</xdr:rowOff>
    </xdr:to>
    <xdr:sp macro="" textlink="">
      <xdr:nvSpPr>
        <xdr:cNvPr id="56" name="吹き出し: 四角形 55">
          <a:extLst>
            <a:ext uri="{FF2B5EF4-FFF2-40B4-BE49-F238E27FC236}">
              <a16:creationId xmlns:a16="http://schemas.microsoft.com/office/drawing/2014/main" id="{4B654C76-22C6-4BA3-8554-7A1BC2079D43}"/>
            </a:ext>
          </a:extLst>
        </xdr:cNvPr>
        <xdr:cNvSpPr/>
      </xdr:nvSpPr>
      <xdr:spPr>
        <a:xfrm>
          <a:off x="11143131" y="11528612"/>
          <a:ext cx="5585011" cy="1021977"/>
        </a:xfrm>
        <a:prstGeom prst="wedgeRectCallout">
          <a:avLst>
            <a:gd name="adj1" fmla="val -54396"/>
            <a:gd name="adj2" fmla="val 50832"/>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㉒小計（税抜金額）を表示します。</a:t>
          </a:r>
          <a:endParaRPr kumimoji="1" lang="en-US" altLang="ja-JP" sz="1000">
            <a:solidFill>
              <a:sysClr val="windowText" lastClr="000000"/>
            </a:solidFill>
          </a:endParaRPr>
        </a:p>
        <a:p>
          <a:pPr algn="l"/>
          <a:r>
            <a:rPr kumimoji="1" lang="ja-JP" altLang="en-US" sz="1000">
              <a:solidFill>
                <a:sysClr val="windowText" lastClr="000000"/>
              </a:solidFill>
            </a:rPr>
            <a:t>計算式（各工種</a:t>
          </a:r>
          <a:r>
            <a:rPr kumimoji="1" lang="en-US" altLang="ja-JP" sz="1000">
              <a:solidFill>
                <a:sysClr val="windowText" lastClr="000000"/>
              </a:solidFill>
            </a:rPr>
            <a:t>CD</a:t>
          </a:r>
          <a:r>
            <a:rPr kumimoji="1" lang="ja-JP" altLang="en-US" sz="1000">
              <a:solidFill>
                <a:sysClr val="windowText" lastClr="000000"/>
              </a:solidFill>
            </a:rPr>
            <a:t>の金額の加算）で算出するため入力不可となります。</a:t>
          </a:r>
          <a:endParaRPr kumimoji="1" lang="en-US" altLang="ja-JP" sz="1000">
            <a:solidFill>
              <a:sysClr val="windowText" lastClr="000000"/>
            </a:solidFill>
          </a:endParaRPr>
        </a:p>
        <a:p>
          <a:pPr algn="l"/>
          <a:r>
            <a:rPr kumimoji="1" lang="ja-JP" altLang="en-US" sz="1000">
              <a:solidFill>
                <a:sysClr val="windowText" lastClr="000000"/>
              </a:solidFill>
            </a:rPr>
            <a:t>㉓標準税率対象（</a:t>
          </a:r>
          <a:r>
            <a:rPr kumimoji="1" lang="en-US" altLang="ja-JP" sz="1000">
              <a:solidFill>
                <a:sysClr val="windowText" lastClr="000000"/>
              </a:solidFill>
            </a:rPr>
            <a:t>10</a:t>
          </a:r>
          <a:r>
            <a:rPr kumimoji="1" lang="ja-JP" altLang="en-US" sz="1000">
              <a:solidFill>
                <a:sysClr val="windowText" lastClr="000000"/>
              </a:solidFill>
            </a:rPr>
            <a:t>％）と、軽減税率対象（</a:t>
          </a:r>
          <a:r>
            <a:rPr kumimoji="1" lang="en-US" altLang="ja-JP" sz="1000">
              <a:solidFill>
                <a:sysClr val="windowText" lastClr="000000"/>
              </a:solidFill>
            </a:rPr>
            <a:t>8</a:t>
          </a:r>
          <a:r>
            <a:rPr kumimoji="1" lang="ja-JP" altLang="en-US" sz="1000">
              <a:solidFill>
                <a:sysClr val="windowText" lastClr="000000"/>
              </a:solidFill>
            </a:rPr>
            <a:t>％）は混在出来ません。</a:t>
          </a:r>
        </a:p>
        <a:p>
          <a:pPr algn="l"/>
          <a:r>
            <a:rPr kumimoji="1" lang="ja-JP" altLang="en-US" sz="1000">
              <a:solidFill>
                <a:sysClr val="windowText" lastClr="000000"/>
              </a:solidFill>
            </a:rPr>
            <a:t>軽減税率対象の請求が発生した場合には、別シート「請求書式</a:t>
          </a:r>
          <a:r>
            <a:rPr kumimoji="1" lang="en-US" altLang="ja-JP" sz="1000">
              <a:solidFill>
                <a:sysClr val="windowText" lastClr="000000"/>
              </a:solidFill>
            </a:rPr>
            <a:t>8</a:t>
          </a:r>
          <a:r>
            <a:rPr kumimoji="1" lang="ja-JP" altLang="en-US" sz="1000">
              <a:solidFill>
                <a:sysClr val="windowText" lastClr="000000"/>
              </a:solidFill>
            </a:rPr>
            <a:t>％」にて入力をお願いします。</a:t>
          </a:r>
        </a:p>
        <a:p>
          <a:pPr algn="l"/>
          <a:endParaRPr kumimoji="1" lang="en-US" altLang="ja-JP" sz="1000">
            <a:solidFill>
              <a:sysClr val="windowText" lastClr="000000"/>
            </a:solidFill>
          </a:endParaRPr>
        </a:p>
      </xdr:txBody>
    </xdr:sp>
    <xdr:clientData/>
  </xdr:twoCellAnchor>
  <xdr:twoCellAnchor>
    <xdr:from>
      <xdr:col>34</xdr:col>
      <xdr:colOff>293913</xdr:colOff>
      <xdr:row>44</xdr:row>
      <xdr:rowOff>0</xdr:rowOff>
    </xdr:from>
    <xdr:to>
      <xdr:col>42</xdr:col>
      <xdr:colOff>0</xdr:colOff>
      <xdr:row>46</xdr:row>
      <xdr:rowOff>0</xdr:rowOff>
    </xdr:to>
    <xdr:sp macro="" textlink="">
      <xdr:nvSpPr>
        <xdr:cNvPr id="57" name="正方形/長方形 56">
          <a:extLst>
            <a:ext uri="{FF2B5EF4-FFF2-40B4-BE49-F238E27FC236}">
              <a16:creationId xmlns:a16="http://schemas.microsoft.com/office/drawing/2014/main" id="{00002ED4-C1A0-4C39-B8B1-10295FBE391E}"/>
            </a:ext>
          </a:extLst>
        </xdr:cNvPr>
        <xdr:cNvSpPr/>
      </xdr:nvSpPr>
      <xdr:spPr>
        <a:xfrm>
          <a:off x="10700656" y="12115800"/>
          <a:ext cx="2296887" cy="54428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304801</xdr:colOff>
      <xdr:row>47</xdr:row>
      <xdr:rowOff>105560</xdr:rowOff>
    </xdr:from>
    <xdr:to>
      <xdr:col>59</xdr:col>
      <xdr:colOff>1</xdr:colOff>
      <xdr:row>50</xdr:row>
      <xdr:rowOff>10086</xdr:rowOff>
    </xdr:to>
    <xdr:sp macro="" textlink="">
      <xdr:nvSpPr>
        <xdr:cNvPr id="58" name="吹き出し: 四角形 57">
          <a:extLst>
            <a:ext uri="{FF2B5EF4-FFF2-40B4-BE49-F238E27FC236}">
              <a16:creationId xmlns:a16="http://schemas.microsoft.com/office/drawing/2014/main" id="{607984C3-FECF-4E89-A48F-B13A6BECD6B0}"/>
            </a:ext>
          </a:extLst>
        </xdr:cNvPr>
        <xdr:cNvSpPr/>
      </xdr:nvSpPr>
      <xdr:spPr>
        <a:xfrm>
          <a:off x="11163301" y="12907160"/>
          <a:ext cx="5486400" cy="552226"/>
        </a:xfrm>
        <a:prstGeom prst="wedgeRectCallout">
          <a:avLst>
            <a:gd name="adj1" fmla="val -54002"/>
            <a:gd name="adj2" fmla="val -38252"/>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㉔消費税金額を表示します。㉓の税率に応じた計算式で算出するため入力不可となります。</a:t>
          </a:r>
          <a:endParaRPr kumimoji="1" lang="en-US" altLang="ja-JP" sz="1000">
            <a:solidFill>
              <a:sysClr val="windowText" lastClr="000000"/>
            </a:solidFill>
          </a:endParaRPr>
        </a:p>
        <a:p>
          <a:pPr algn="l"/>
          <a:r>
            <a:rPr kumimoji="1" lang="ja-JP" altLang="en-US" sz="1000">
              <a:solidFill>
                <a:sysClr val="windowText" lastClr="000000"/>
              </a:solidFill>
            </a:rPr>
            <a:t>㉕請求金額合計（税込）を表示します。計算式で算出するため入力不可となります。</a:t>
          </a:r>
          <a:endParaRPr kumimoji="1" lang="en-US" altLang="ja-JP" sz="1000">
            <a:solidFill>
              <a:sysClr val="windowText" lastClr="000000"/>
            </a:solidFill>
          </a:endParaRPr>
        </a:p>
      </xdr:txBody>
    </xdr:sp>
    <xdr:clientData/>
  </xdr:twoCellAnchor>
  <xdr:twoCellAnchor>
    <xdr:from>
      <xdr:col>15</xdr:col>
      <xdr:colOff>0</xdr:colOff>
      <xdr:row>50</xdr:row>
      <xdr:rowOff>90768</xdr:rowOff>
    </xdr:from>
    <xdr:to>
      <xdr:col>42</xdr:col>
      <xdr:colOff>8965</xdr:colOff>
      <xdr:row>56</xdr:row>
      <xdr:rowOff>0</xdr:rowOff>
    </xdr:to>
    <xdr:sp macro="" textlink="">
      <xdr:nvSpPr>
        <xdr:cNvPr id="61" name="正方形/長方形 60">
          <a:extLst>
            <a:ext uri="{FF2B5EF4-FFF2-40B4-BE49-F238E27FC236}">
              <a16:creationId xmlns:a16="http://schemas.microsoft.com/office/drawing/2014/main" id="{936FCC2C-BDCA-4109-9691-BCC00EB2CA58}"/>
            </a:ext>
          </a:extLst>
        </xdr:cNvPr>
        <xdr:cNvSpPr/>
      </xdr:nvSpPr>
      <xdr:spPr>
        <a:xfrm>
          <a:off x="2438400" y="13540068"/>
          <a:ext cx="8429065" cy="13570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230842</xdr:colOff>
      <xdr:row>53</xdr:row>
      <xdr:rowOff>50427</xdr:rowOff>
    </xdr:from>
    <xdr:to>
      <xdr:col>46</xdr:col>
      <xdr:colOff>185122</xdr:colOff>
      <xdr:row>55</xdr:row>
      <xdr:rowOff>58047</xdr:rowOff>
    </xdr:to>
    <xdr:sp macro="" textlink="">
      <xdr:nvSpPr>
        <xdr:cNvPr id="62" name="吹き出し: 四角形 61">
          <a:extLst>
            <a:ext uri="{FF2B5EF4-FFF2-40B4-BE49-F238E27FC236}">
              <a16:creationId xmlns:a16="http://schemas.microsoft.com/office/drawing/2014/main" id="{56443C56-3222-46F6-99BE-0DFD1FDDCFE7}"/>
            </a:ext>
          </a:extLst>
        </xdr:cNvPr>
        <xdr:cNvSpPr/>
      </xdr:nvSpPr>
      <xdr:spPr>
        <a:xfrm>
          <a:off x="11089342" y="14147427"/>
          <a:ext cx="1783080" cy="541020"/>
        </a:xfrm>
        <a:prstGeom prst="wedgeRectCallout">
          <a:avLst>
            <a:gd name="adj1" fmla="val -54002"/>
            <a:gd name="adj2" fmla="val -38252"/>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㉗当社使用欄となります。</a:t>
          </a:r>
          <a:endParaRPr kumimoji="1" lang="en-US" altLang="ja-JP" sz="1000">
            <a:solidFill>
              <a:sysClr val="windowText" lastClr="000000"/>
            </a:solidFill>
          </a:endParaRPr>
        </a:p>
        <a:p>
          <a:pPr algn="l"/>
          <a:r>
            <a:rPr kumimoji="1" lang="ja-JP" altLang="en-US" sz="1000">
              <a:solidFill>
                <a:sysClr val="windowText" lastClr="000000"/>
              </a:solidFill>
            </a:rPr>
            <a:t>㉘当社使用欄となります。</a:t>
          </a:r>
          <a:endParaRPr kumimoji="1" lang="en-US" altLang="ja-JP" sz="1000">
            <a:solidFill>
              <a:sysClr val="windowText" lastClr="000000"/>
            </a:solidFill>
          </a:endParaRPr>
        </a:p>
      </xdr:txBody>
    </xdr:sp>
    <xdr:clientData/>
  </xdr:twoCellAnchor>
  <xdr:twoCellAnchor>
    <xdr:from>
      <xdr:col>44</xdr:col>
      <xdr:colOff>77545</xdr:colOff>
      <xdr:row>45</xdr:row>
      <xdr:rowOff>3810</xdr:rowOff>
    </xdr:from>
    <xdr:to>
      <xdr:col>55</xdr:col>
      <xdr:colOff>245185</xdr:colOff>
      <xdr:row>47</xdr:row>
      <xdr:rowOff>11430</xdr:rowOff>
    </xdr:to>
    <xdr:sp macro="" textlink="">
      <xdr:nvSpPr>
        <xdr:cNvPr id="63" name="吹き出し: 四角形 62">
          <a:extLst>
            <a:ext uri="{FF2B5EF4-FFF2-40B4-BE49-F238E27FC236}">
              <a16:creationId xmlns:a16="http://schemas.microsoft.com/office/drawing/2014/main" id="{A3DC4073-5B68-492A-AFD2-91C82099276F}"/>
            </a:ext>
          </a:extLst>
        </xdr:cNvPr>
        <xdr:cNvSpPr/>
      </xdr:nvSpPr>
      <xdr:spPr>
        <a:xfrm>
          <a:off x="12155245" y="12272010"/>
          <a:ext cx="3520440" cy="541020"/>
        </a:xfrm>
        <a:prstGeom prst="wedgeRectCallout">
          <a:avLst>
            <a:gd name="adj1" fmla="val -60496"/>
            <a:gd name="adj2" fmla="val 20903"/>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㉖消費税計算により貴社の請求金額と差異が生じた場合、</a:t>
          </a:r>
          <a:endParaRPr kumimoji="1" lang="en-US" altLang="ja-JP" sz="1000">
            <a:solidFill>
              <a:sysClr val="windowText" lastClr="000000"/>
            </a:solidFill>
          </a:endParaRPr>
        </a:p>
        <a:p>
          <a:pPr algn="l"/>
          <a:r>
            <a:rPr kumimoji="1" lang="ja-JP" altLang="en-US" sz="1000">
              <a:solidFill>
                <a:sysClr val="windowText" lastClr="000000"/>
              </a:solidFill>
            </a:rPr>
            <a:t>差額を入力し調整を行って下さい。</a:t>
          </a:r>
          <a:endParaRPr kumimoji="1" lang="en-US" altLang="ja-JP" sz="1000">
            <a:solidFill>
              <a:sysClr val="windowText" lastClr="000000"/>
            </a:solidFill>
          </a:endParaRPr>
        </a:p>
      </xdr:txBody>
    </xdr:sp>
    <xdr:clientData/>
  </xdr:twoCellAnchor>
  <xdr:twoCellAnchor>
    <xdr:from>
      <xdr:col>40</xdr:col>
      <xdr:colOff>126852</xdr:colOff>
      <xdr:row>12</xdr:row>
      <xdr:rowOff>65445</xdr:rowOff>
    </xdr:from>
    <xdr:to>
      <xdr:col>41</xdr:col>
      <xdr:colOff>368899</xdr:colOff>
      <xdr:row>14</xdr:row>
      <xdr:rowOff>129989</xdr:rowOff>
    </xdr:to>
    <xdr:sp macro="" textlink="">
      <xdr:nvSpPr>
        <xdr:cNvPr id="64" name="正方形/長方形 63">
          <a:extLst>
            <a:ext uri="{FF2B5EF4-FFF2-40B4-BE49-F238E27FC236}">
              <a16:creationId xmlns:a16="http://schemas.microsoft.com/office/drawing/2014/main" id="{A986512A-16B9-4833-9C87-90BA8AB7AB8B}"/>
            </a:ext>
          </a:extLst>
        </xdr:cNvPr>
        <xdr:cNvSpPr/>
      </xdr:nvSpPr>
      <xdr:spPr>
        <a:xfrm>
          <a:off x="10223352" y="3589695"/>
          <a:ext cx="546847" cy="521744"/>
        </a:xfrm>
        <a:prstGeom prst="rect">
          <a:avLst/>
        </a:prstGeom>
        <a:solidFill>
          <a:schemeClr val="bg1">
            <a:alpha val="23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rgbClr val="FF0000"/>
              </a:solidFill>
              <a:latin typeface="HGP行書体" panose="03000600000000000000" pitchFamily="66" charset="-128"/>
              <a:ea typeface="HGP行書体" panose="03000600000000000000" pitchFamily="66" charset="-128"/>
            </a:rPr>
            <a:t>社印</a:t>
          </a:r>
        </a:p>
      </xdr:txBody>
    </xdr:sp>
    <xdr:clientData/>
  </xdr:twoCellAnchor>
  <xdr:twoCellAnchor>
    <xdr:from>
      <xdr:col>42</xdr:col>
      <xdr:colOff>297181</xdr:colOff>
      <xdr:row>13</xdr:row>
      <xdr:rowOff>129989</xdr:rowOff>
    </xdr:from>
    <xdr:to>
      <xdr:col>46</xdr:col>
      <xdr:colOff>51549</xdr:colOff>
      <xdr:row>15</xdr:row>
      <xdr:rowOff>18827</xdr:rowOff>
    </xdr:to>
    <xdr:sp macro="" textlink="">
      <xdr:nvSpPr>
        <xdr:cNvPr id="65" name="吹き出し: 四角形 64">
          <a:extLst>
            <a:ext uri="{FF2B5EF4-FFF2-40B4-BE49-F238E27FC236}">
              <a16:creationId xmlns:a16="http://schemas.microsoft.com/office/drawing/2014/main" id="{A4E284C6-C26F-4D36-9FB7-6FE24150B24D}"/>
            </a:ext>
          </a:extLst>
        </xdr:cNvPr>
        <xdr:cNvSpPr/>
      </xdr:nvSpPr>
      <xdr:spPr>
        <a:xfrm>
          <a:off x="11155681" y="3882839"/>
          <a:ext cx="1583168" cy="346038"/>
        </a:xfrm>
        <a:prstGeom prst="wedgeRectCallout">
          <a:avLst>
            <a:gd name="adj1" fmla="val -72365"/>
            <a:gd name="adj2" fmla="val -57395"/>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aseline="0">
              <a:solidFill>
                <a:sysClr val="windowText" lastClr="000000"/>
              </a:solidFill>
            </a:rPr>
            <a:t>社印を押印して下さい。</a:t>
          </a:r>
          <a:endParaRPr kumimoji="1" lang="en-US" altLang="ja-JP" sz="1000" baseline="0">
            <a:solidFill>
              <a:sysClr val="windowText" lastClr="000000"/>
            </a:solidFill>
          </a:endParaRPr>
        </a:p>
      </xdr:txBody>
    </xdr:sp>
    <xdr:clientData/>
  </xdr:twoCellAnchor>
  <xdr:twoCellAnchor>
    <xdr:from>
      <xdr:col>15</xdr:col>
      <xdr:colOff>17930</xdr:colOff>
      <xdr:row>31</xdr:row>
      <xdr:rowOff>248546</xdr:rowOff>
    </xdr:from>
    <xdr:to>
      <xdr:col>23</xdr:col>
      <xdr:colOff>17930</xdr:colOff>
      <xdr:row>33</xdr:row>
      <xdr:rowOff>0</xdr:rowOff>
    </xdr:to>
    <xdr:sp macro="" textlink="">
      <xdr:nvSpPr>
        <xdr:cNvPr id="66" name="正方形/長方形 65">
          <a:extLst>
            <a:ext uri="{FF2B5EF4-FFF2-40B4-BE49-F238E27FC236}">
              <a16:creationId xmlns:a16="http://schemas.microsoft.com/office/drawing/2014/main" id="{8AE5B292-FCCA-4ED1-B3A2-F30BD2634814}"/>
            </a:ext>
          </a:extLst>
        </xdr:cNvPr>
        <xdr:cNvSpPr/>
      </xdr:nvSpPr>
      <xdr:spPr>
        <a:xfrm>
          <a:off x="2456330" y="8782946"/>
          <a:ext cx="2438400" cy="28485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46</xdr:row>
      <xdr:rowOff>0</xdr:rowOff>
    </xdr:from>
    <xdr:to>
      <xdr:col>42</xdr:col>
      <xdr:colOff>0</xdr:colOff>
      <xdr:row>48</xdr:row>
      <xdr:rowOff>0</xdr:rowOff>
    </xdr:to>
    <xdr:sp macro="" textlink="">
      <xdr:nvSpPr>
        <xdr:cNvPr id="67" name="正方形/長方形 66">
          <a:extLst>
            <a:ext uri="{FF2B5EF4-FFF2-40B4-BE49-F238E27FC236}">
              <a16:creationId xmlns:a16="http://schemas.microsoft.com/office/drawing/2014/main" id="{FC1CBFBD-B80C-4DA0-AB11-9CDC09E575EB}"/>
            </a:ext>
          </a:extLst>
        </xdr:cNvPr>
        <xdr:cNvSpPr/>
      </xdr:nvSpPr>
      <xdr:spPr>
        <a:xfrm>
          <a:off x="10406743" y="12660086"/>
          <a:ext cx="2590800" cy="54428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44</xdr:row>
      <xdr:rowOff>1</xdr:rowOff>
    </xdr:from>
    <xdr:to>
      <xdr:col>33</xdr:col>
      <xdr:colOff>0</xdr:colOff>
      <xdr:row>48</xdr:row>
      <xdr:rowOff>0</xdr:rowOff>
    </xdr:to>
    <xdr:sp macro="" textlink="">
      <xdr:nvSpPr>
        <xdr:cNvPr id="68" name="正方形/長方形 67">
          <a:extLst>
            <a:ext uri="{FF2B5EF4-FFF2-40B4-BE49-F238E27FC236}">
              <a16:creationId xmlns:a16="http://schemas.microsoft.com/office/drawing/2014/main" id="{67BCB1D5-2936-4B7F-BCB3-4F26713FDB2C}"/>
            </a:ext>
          </a:extLst>
        </xdr:cNvPr>
        <xdr:cNvSpPr/>
      </xdr:nvSpPr>
      <xdr:spPr>
        <a:xfrm>
          <a:off x="3962400" y="12353366"/>
          <a:ext cx="5522259" cy="111162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119742</xdr:colOff>
      <xdr:row>43</xdr:row>
      <xdr:rowOff>93490</xdr:rowOff>
    </xdr:from>
    <xdr:to>
      <xdr:col>14</xdr:col>
      <xdr:colOff>39060</xdr:colOff>
      <xdr:row>51</xdr:row>
      <xdr:rowOff>84524</xdr:rowOff>
    </xdr:to>
    <xdr:sp macro="" textlink="">
      <xdr:nvSpPr>
        <xdr:cNvPr id="69" name="吹き出し: 四角形 68">
          <a:extLst>
            <a:ext uri="{FF2B5EF4-FFF2-40B4-BE49-F238E27FC236}">
              <a16:creationId xmlns:a16="http://schemas.microsoft.com/office/drawing/2014/main" id="{F2235338-8D50-4BBE-86DF-A8CAA8203312}"/>
            </a:ext>
          </a:extLst>
        </xdr:cNvPr>
        <xdr:cNvSpPr/>
      </xdr:nvSpPr>
      <xdr:spPr>
        <a:xfrm>
          <a:off x="424542" y="11937147"/>
          <a:ext cx="3881718" cy="1863377"/>
        </a:xfrm>
        <a:prstGeom prst="wedgeRectCallout">
          <a:avLst>
            <a:gd name="adj1" fmla="val 55018"/>
            <a:gd name="adj2" fmla="val -33240"/>
          </a:avLst>
        </a:prstGeom>
        <a:solidFill>
          <a:schemeClr val="bg1">
            <a:lumMod val="85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発注に対する出来高の場合⑱～⑲を忘れずに入力して下さい。</a:t>
          </a:r>
          <a:endParaRPr kumimoji="1" lang="en-US" altLang="ja-JP" sz="1000">
            <a:solidFill>
              <a:sysClr val="windowText" lastClr="000000"/>
            </a:solidFill>
          </a:endParaRPr>
        </a:p>
        <a:p>
          <a:pPr algn="l"/>
          <a:r>
            <a:rPr kumimoji="1" lang="ja-JP" altLang="en-US" sz="1000">
              <a:solidFill>
                <a:sysClr val="windowText" lastClr="000000"/>
              </a:solidFill>
            </a:rPr>
            <a:t>⑱注文書の記載の注文金額を入力して下さい。</a:t>
          </a:r>
          <a:endParaRPr kumimoji="1" lang="en-US" altLang="ja-JP" sz="1000">
            <a:solidFill>
              <a:sysClr val="windowText" lastClr="000000"/>
            </a:solidFill>
          </a:endParaRPr>
        </a:p>
        <a:p>
          <a:pPr algn="l"/>
          <a:r>
            <a:rPr kumimoji="1" lang="ja-JP" altLang="en-US" sz="1000">
              <a:solidFill>
                <a:sysClr val="windowText" lastClr="000000"/>
              </a:solidFill>
            </a:rPr>
            <a:t>⑲今回の出来高を含めた、累計の出来高金額を入力して下さい。</a:t>
          </a:r>
          <a:endParaRPr kumimoji="1" lang="en-US" altLang="ja-JP" sz="1000">
            <a:solidFill>
              <a:sysClr val="windowText" lastClr="000000"/>
            </a:solidFill>
          </a:endParaRPr>
        </a:p>
        <a:p>
          <a:pPr algn="l"/>
          <a:r>
            <a:rPr kumimoji="1" lang="ja-JP" altLang="en-US" sz="1000">
              <a:solidFill>
                <a:sysClr val="windowText" lastClr="000000"/>
              </a:solidFill>
            </a:rPr>
            <a:t>⑳注文金額に対する今回迄出来高を自動計算しますので入力不可となります。</a:t>
          </a:r>
          <a:endParaRPr kumimoji="1" lang="en-US" altLang="ja-JP" sz="1000">
            <a:solidFill>
              <a:sysClr val="windowText" lastClr="000000"/>
            </a:solidFill>
          </a:endParaRPr>
        </a:p>
        <a:p>
          <a:pPr algn="l"/>
          <a:r>
            <a:rPr kumimoji="1" lang="ja-JP" altLang="en-US" sz="1000">
              <a:solidFill>
                <a:sysClr val="windowText" lastClr="000000"/>
              </a:solidFill>
            </a:rPr>
            <a:t>㉑　⑲今回迄出来高ー㉒小計（今回請求額）を自動計算します</a:t>
          </a:r>
          <a:endParaRPr kumimoji="1" lang="en-US" altLang="ja-JP" sz="1000">
            <a:solidFill>
              <a:sysClr val="windowText" lastClr="000000"/>
            </a:solidFill>
          </a:endParaRPr>
        </a:p>
        <a:p>
          <a:pPr algn="l"/>
          <a:r>
            <a:rPr kumimoji="1" lang="ja-JP" altLang="en-US" sz="1000">
              <a:solidFill>
                <a:sysClr val="windowText" lastClr="000000"/>
              </a:solidFill>
            </a:rPr>
            <a:t>ので入力不可となります。</a:t>
          </a:r>
          <a:endParaRPr kumimoji="1" lang="en-US" altLang="ja-JP" sz="10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加入者ｽﾃｰﾀｽ等 (5.±.2) "/>
      <sheetName val="変更要求"/>
      <sheetName val="Sheet1"/>
      <sheetName val="Sheet2"/>
      <sheetName val="Sheet3"/>
      <sheetName val="共通系進捗（2)"/>
      <sheetName val="情報系 (ID)"/>
      <sheetName val="情報系 (ED)"/>
      <sheetName val="情報系(RD)"/>
      <sheetName val="UKE2 係コード"/>
      <sheetName val="UKE2 係コード (2)"/>
      <sheetName val="表紙"/>
      <sheetName val="目次"/>
      <sheetName val="HW構成"/>
      <sheetName val="SW構成"/>
      <sheetName val="NW構成"/>
      <sheetName val="BladeCenter構成"/>
      <sheetName val="ユーザー情報一覧"/>
      <sheetName val="Windows共通設定"/>
      <sheetName val="GWサーバー(win)設定情報"/>
      <sheetName val="APサーバー(aix)設定情報"/>
      <sheetName val="サマリー"/>
      <sheetName val="TSM Server"/>
      <sheetName val="Cover"/>
      <sheetName val="改定履歴 "/>
      <sheetName val=" IHS設定"/>
      <sheetName val="WAS基本設定"/>
      <sheetName val="WAS設定（DB）"/>
      <sheetName val="WAS設定（サーバ）"/>
      <sheetName val="加入者属性情報(5.3.19"/>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塞性情報(5.2.2)"/>
      <sheetName val="変更前従業員属性_報(2.1.2.1)"/>
      <sheetName val="加_者属性情報(5.3.4.3)"/>
      <sheetName val="加_者別商品売却情報(6.4.1)"/>
      <sheetName val="加入者_商品売却情報(6.4.1)"/>
      <sheetName val="支払済ｽﾃ_ﾀｽ（5.3.2）"/>
      <sheetName val="加入者ｽﾃｰﾀ_x0002__x0000__x0000__x0000_+_x0000_⽘_x0015__x0000__x0000_饦"/>
      <sheetName val="_x0000_:_x0013__x0000_0é0°_x0000__x0000__x0000__x0000_ ReQ_x0005_"/>
      <sheetName val="進捗表(ISOL）"/>
      <sheetName val="集計表（ISOL）　ｄｏｎ’ｔ　ｔｏｕｃｈ"/>
      <sheetName val=":”_x0013__x0000_0é0°_x0000_ ReQ_x0005_"/>
      <sheetName val="加入者属性盻録情報(2.3.1.1.2)"/>
      <sheetName val="加入者ｽﾃｰﾀ_x0002_   + ⽘_x0015_  饦"/>
      <sheetName val=" :”_x0013_ 0é0°     ReQ_x0005_"/>
      <sheetName val="リスト"/>
      <sheetName val="1.3.6.4.ReturnMonthCmd"/>
      <sheetName val="1.3.6.4.main"/>
      <sheetName val="1.3.6.4._execute"/>
      <sheetName val="指図書データ（プラン単位）_x0008_10.2)"/>
      <sheetName val="加入者ｽﾃｰﾀ_x0002_"/>
      <sheetName val="ローン要件情報(加入者）㓌9.1.1)"/>
      <sheetName val="新業務機能記述書"/>
      <sheetName val="CS060MPRCSP"/>
      <sheetName val="CS060MPRCPT"/>
      <sheetName val="CS060MPAIRG"/>
      <sheetName val="支払完了ｽﾃｰﾀ(5.3.2)"/>
      <sheetName val="退職事由獉(5.2.3.1)"/>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_x0000_"/>
      <sheetName val="変更管理シート"/>
      <sheetName val="帳票（年個）"/>
      <sheetName val="JOB一覧(共通）"/>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refreshError="1"/>
      <sheetData sheetId="219" refreshError="1"/>
      <sheetData sheetId="220" refreshError="1"/>
      <sheetData sheetId="221" refreshError="1"/>
      <sheetData sheetId="222"/>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sheetData sheetId="263"/>
      <sheetData sheetId="264"/>
      <sheetData sheetId="265"/>
      <sheetData sheetId="266"/>
      <sheetData sheetId="267"/>
      <sheetData sheetId="268"/>
      <sheetData sheetId="269"/>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0F20A-4E2E-4F55-9D94-F6A8E6E4827F}">
  <sheetPr>
    <pageSetUpPr fitToPage="1"/>
  </sheetPr>
  <dimension ref="P2:AU111"/>
  <sheetViews>
    <sheetView showGridLines="0" view="pageBreakPreview" zoomScale="85" zoomScaleNormal="85" zoomScaleSheetLayoutView="85" workbookViewId="0">
      <selection activeCell="AT8" sqref="AT8"/>
    </sheetView>
  </sheetViews>
  <sheetFormatPr defaultColWidth="4" defaultRowHeight="21.6" customHeight="1"/>
  <cols>
    <col min="1" max="31" width="4" style="11"/>
    <col min="32" max="32" width="4.5" style="11" customWidth="1"/>
    <col min="33" max="34" width="4" style="11"/>
    <col min="35" max="35" width="3.8984375" style="11" customWidth="1"/>
    <col min="36" max="41" width="4" style="11"/>
    <col min="42" max="42" width="6.09765625" style="11" bestFit="1" customWidth="1"/>
    <col min="43" max="43" width="11.8984375" style="11" customWidth="1"/>
    <col min="44" max="16384" width="4" style="11"/>
  </cols>
  <sheetData>
    <row r="2" spans="16:43" ht="33.6" customHeight="1">
      <c r="P2" s="53" t="s">
        <v>221</v>
      </c>
    </row>
    <row r="3" spans="16:43" ht="21.6" customHeight="1">
      <c r="P3" s="54" t="s">
        <v>226</v>
      </c>
      <c r="Q3" s="55"/>
      <c r="R3" s="55"/>
    </row>
    <row r="4" spans="16:43" ht="21.6" customHeight="1">
      <c r="P4" s="62" t="s">
        <v>222</v>
      </c>
      <c r="Q4" s="62"/>
      <c r="R4" s="62"/>
      <c r="S4" s="63"/>
      <c r="T4" s="63"/>
      <c r="U4" s="63"/>
      <c r="V4" s="63"/>
      <c r="W4" s="63"/>
      <c r="X4" s="63"/>
      <c r="Y4" s="63"/>
      <c r="Z4" s="63"/>
      <c r="AA4" s="63"/>
      <c r="AB4" s="63"/>
      <c r="AC4" s="63"/>
      <c r="AD4" s="63"/>
      <c r="AE4" s="63"/>
      <c r="AF4" s="63"/>
      <c r="AG4" s="63"/>
      <c r="AH4" s="63"/>
      <c r="AI4" s="63"/>
      <c r="AJ4" s="63"/>
      <c r="AK4" s="76"/>
      <c r="AL4" s="76"/>
      <c r="AM4" s="76"/>
    </row>
    <row r="5" spans="16:43" ht="21.6" customHeight="1">
      <c r="P5" s="55"/>
      <c r="Q5" s="62" t="s">
        <v>223</v>
      </c>
      <c r="R5" s="62"/>
      <c r="S5" s="63"/>
      <c r="T5" s="63"/>
      <c r="U5" s="63"/>
      <c r="V5" s="63"/>
      <c r="W5" s="63"/>
      <c r="X5" s="63"/>
      <c r="Y5" s="63"/>
      <c r="Z5" s="63"/>
      <c r="AA5" s="63"/>
      <c r="AB5" s="63"/>
      <c r="AC5" s="63"/>
      <c r="AD5" s="63"/>
      <c r="AE5" s="63"/>
      <c r="AF5" s="63"/>
      <c r="AG5" s="63"/>
      <c r="AH5" s="63"/>
      <c r="AI5" s="63"/>
      <c r="AJ5" s="63"/>
      <c r="AK5" s="63"/>
      <c r="AL5" s="63"/>
      <c r="AM5" s="63"/>
      <c r="AN5" s="63"/>
      <c r="AO5" s="63"/>
      <c r="AP5" s="63"/>
      <c r="AQ5" s="63"/>
    </row>
    <row r="6" spans="16:43" ht="21.6" customHeight="1">
      <c r="P6" s="62" t="s">
        <v>306</v>
      </c>
      <c r="Q6" s="62"/>
      <c r="R6" s="62"/>
      <c r="S6" s="63"/>
      <c r="T6" s="63"/>
      <c r="U6" s="63"/>
      <c r="V6" s="63"/>
      <c r="W6" s="63"/>
      <c r="X6" s="63"/>
      <c r="Y6" s="63"/>
      <c r="Z6" s="63"/>
      <c r="AA6" s="63"/>
      <c r="AB6" s="63"/>
      <c r="AC6" s="63"/>
      <c r="AD6" s="63"/>
      <c r="AE6" s="63"/>
      <c r="AF6" s="63"/>
      <c r="AG6" s="63"/>
      <c r="AH6" s="63"/>
      <c r="AI6" s="63"/>
      <c r="AJ6" s="63"/>
      <c r="AK6" s="63"/>
      <c r="AL6" s="63"/>
      <c r="AM6" s="63"/>
      <c r="AN6" s="63"/>
      <c r="AO6" s="63"/>
      <c r="AP6" s="63"/>
      <c r="AQ6" s="63"/>
    </row>
    <row r="7" spans="16:43" ht="28.2" customHeight="1"/>
    <row r="8" spans="16:43" ht="21.6" customHeight="1">
      <c r="P8" s="13"/>
      <c r="Q8" s="13"/>
      <c r="R8" s="13"/>
      <c r="S8" s="14"/>
      <c r="T8" s="15"/>
      <c r="U8" s="15"/>
      <c r="V8" s="15"/>
      <c r="W8" s="13"/>
      <c r="X8" s="13"/>
      <c r="Y8" s="13"/>
      <c r="Z8" s="13"/>
      <c r="AA8" s="13"/>
      <c r="AB8" s="13"/>
      <c r="AC8" s="13"/>
      <c r="AD8" s="13"/>
      <c r="AE8" s="13"/>
      <c r="AF8" s="202"/>
      <c r="AG8" s="202"/>
      <c r="AH8" s="203"/>
      <c r="AI8" s="203"/>
      <c r="AJ8" s="40"/>
      <c r="AK8" s="203" t="s">
        <v>270</v>
      </c>
      <c r="AL8" s="203"/>
      <c r="AM8" s="201">
        <v>45767</v>
      </c>
      <c r="AN8" s="201"/>
      <c r="AO8" s="201"/>
      <c r="AP8" s="201"/>
      <c r="AQ8" s="12"/>
    </row>
    <row r="9" spans="16:43" ht="21.6" customHeight="1">
      <c r="P9" s="13"/>
      <c r="Q9" s="13"/>
      <c r="R9" s="13"/>
      <c r="S9" s="14"/>
      <c r="T9" s="15"/>
      <c r="U9" s="15"/>
      <c r="V9" s="15"/>
      <c r="W9" s="13"/>
      <c r="X9" s="13"/>
      <c r="Y9" s="13"/>
      <c r="Z9" s="13"/>
      <c r="AA9" s="13"/>
      <c r="AB9" s="13"/>
      <c r="AC9" s="13"/>
      <c r="AD9" s="13"/>
      <c r="AE9" s="13"/>
      <c r="AF9" s="40"/>
      <c r="AG9" s="40"/>
      <c r="AH9" s="60"/>
      <c r="AI9" s="60"/>
      <c r="AJ9" s="40"/>
      <c r="AK9" s="60"/>
      <c r="AL9" s="60"/>
      <c r="AM9" s="40"/>
      <c r="AN9" s="60"/>
      <c r="AO9" s="60"/>
      <c r="AP9" s="41"/>
      <c r="AQ9" s="12"/>
    </row>
    <row r="10" spans="16:43" ht="25.2" customHeight="1">
      <c r="P10" s="217" t="s">
        <v>214</v>
      </c>
      <c r="Q10" s="217"/>
      <c r="R10" s="217"/>
      <c r="S10" s="217"/>
      <c r="T10" s="217"/>
      <c r="U10" s="217"/>
      <c r="V10" s="217"/>
      <c r="W10" s="217"/>
      <c r="X10" s="217"/>
      <c r="Y10" s="217"/>
      <c r="Z10" s="217"/>
      <c r="AB10" s="13"/>
      <c r="AC10" s="13"/>
      <c r="AD10" s="13"/>
      <c r="AE10" s="13"/>
      <c r="AF10" s="42"/>
      <c r="AG10" s="42"/>
      <c r="AH10" s="42"/>
      <c r="AI10" s="42"/>
      <c r="AJ10" s="42"/>
      <c r="AK10" s="42"/>
      <c r="AL10" s="42"/>
      <c r="AM10" s="42"/>
      <c r="AN10" s="42"/>
      <c r="AO10" s="42"/>
      <c r="AP10" s="42"/>
      <c r="AQ10" s="13"/>
    </row>
    <row r="11" spans="16:43" ht="25.2" customHeight="1">
      <c r="P11" s="13"/>
      <c r="Q11" s="61"/>
      <c r="R11" s="61"/>
      <c r="S11" s="61"/>
      <c r="T11" s="61"/>
      <c r="U11" s="61"/>
      <c r="V11" s="61"/>
      <c r="W11" s="61"/>
      <c r="X11" s="61"/>
      <c r="Y11" s="61"/>
      <c r="Z11" s="61"/>
      <c r="AA11" s="61"/>
      <c r="AB11" s="13"/>
      <c r="AC11" s="13"/>
      <c r="AD11" s="13"/>
      <c r="AE11" s="13"/>
      <c r="AF11" s="42"/>
      <c r="AG11" s="42"/>
      <c r="AH11" s="42"/>
      <c r="AI11" s="42"/>
      <c r="AJ11" s="42"/>
      <c r="AK11" s="42"/>
      <c r="AL11" s="42"/>
      <c r="AM11" s="42"/>
      <c r="AN11" s="42"/>
      <c r="AO11" s="42"/>
      <c r="AP11" s="42"/>
      <c r="AQ11" s="13"/>
    </row>
    <row r="12" spans="16:43" ht="18" customHeight="1">
      <c r="P12" s="13"/>
      <c r="AA12" s="13"/>
      <c r="AB12" s="13"/>
      <c r="AC12" s="13"/>
      <c r="AD12" s="13"/>
      <c r="AE12" s="13"/>
      <c r="AF12" s="218" t="s">
        <v>219</v>
      </c>
      <c r="AG12" s="218"/>
      <c r="AH12" s="218"/>
      <c r="AI12" s="218"/>
      <c r="AJ12" s="188">
        <v>212345678</v>
      </c>
      <c r="AK12" s="188"/>
      <c r="AL12" s="188"/>
      <c r="AM12" s="188"/>
      <c r="AN12" s="188"/>
      <c r="AO12" s="188"/>
      <c r="AP12" s="188"/>
      <c r="AQ12" s="13"/>
    </row>
    <row r="13" spans="16:43" ht="18" customHeight="1">
      <c r="P13" s="13"/>
      <c r="Q13" s="13"/>
      <c r="R13" s="13"/>
      <c r="S13" s="13"/>
      <c r="T13" s="13"/>
      <c r="U13" s="13"/>
      <c r="V13" s="13"/>
      <c r="W13" s="13"/>
      <c r="X13" s="13"/>
      <c r="Y13" s="13"/>
      <c r="Z13" s="13"/>
      <c r="AA13" s="13"/>
      <c r="AB13" s="13"/>
      <c r="AC13" s="13"/>
      <c r="AD13" s="13"/>
      <c r="AE13" s="13"/>
      <c r="AF13" s="187" t="s">
        <v>247</v>
      </c>
      <c r="AG13" s="187"/>
      <c r="AH13" s="188" t="s">
        <v>263</v>
      </c>
      <c r="AI13" s="188"/>
      <c r="AJ13" s="188"/>
      <c r="AK13" s="188"/>
      <c r="AL13" s="188"/>
      <c r="AM13" s="188"/>
      <c r="AN13" s="188"/>
      <c r="AO13" s="188"/>
      <c r="AP13" s="188"/>
      <c r="AQ13" s="13"/>
    </row>
    <row r="14" spans="16:43" ht="18" customHeight="1">
      <c r="P14" s="13"/>
      <c r="Q14" s="13"/>
      <c r="R14" s="13"/>
      <c r="S14" s="12"/>
      <c r="T14" s="13"/>
      <c r="U14" s="13"/>
      <c r="V14" s="13"/>
      <c r="W14" s="13"/>
      <c r="X14" s="13"/>
      <c r="Y14" s="13"/>
      <c r="Z14" s="13"/>
      <c r="AA14" s="13"/>
      <c r="AB14" s="13"/>
      <c r="AC14" s="13"/>
      <c r="AD14" s="13"/>
      <c r="AE14" s="13"/>
      <c r="AF14" s="187" t="s">
        <v>248</v>
      </c>
      <c r="AG14" s="187"/>
      <c r="AH14" s="187"/>
      <c r="AI14" s="187"/>
      <c r="AJ14" s="219" t="s">
        <v>216</v>
      </c>
      <c r="AK14" s="219"/>
      <c r="AL14" s="219"/>
      <c r="AM14" s="219"/>
      <c r="AN14" s="219"/>
      <c r="AO14" s="219"/>
      <c r="AP14" s="219"/>
      <c r="AQ14" s="13"/>
    </row>
    <row r="15" spans="16:43" ht="18" customHeight="1">
      <c r="P15" s="13"/>
      <c r="Q15" s="13"/>
      <c r="R15" s="13"/>
      <c r="S15" s="13"/>
      <c r="T15" s="13"/>
      <c r="U15" s="13"/>
      <c r="V15" s="13"/>
      <c r="W15" s="13"/>
      <c r="X15" s="13"/>
      <c r="Y15" s="13"/>
      <c r="Z15" s="13"/>
      <c r="AA15" s="13"/>
      <c r="AB15" s="13"/>
      <c r="AC15" s="13"/>
      <c r="AD15" s="13"/>
      <c r="AE15" s="13"/>
      <c r="AF15" s="187" t="s">
        <v>249</v>
      </c>
      <c r="AG15" s="187"/>
      <c r="AH15" s="188" t="s">
        <v>217</v>
      </c>
      <c r="AI15" s="189"/>
      <c r="AJ15" s="189"/>
      <c r="AK15" s="189"/>
      <c r="AL15" s="189"/>
      <c r="AM15" s="189"/>
      <c r="AN15" s="189"/>
      <c r="AO15" s="189"/>
      <c r="AP15" s="189"/>
      <c r="AQ15" s="13"/>
    </row>
    <row r="16" spans="16:43" ht="18" customHeight="1">
      <c r="P16" s="13"/>
      <c r="Q16" s="13"/>
      <c r="R16" s="13"/>
      <c r="S16" s="13"/>
      <c r="T16" s="13"/>
      <c r="U16" s="13"/>
      <c r="V16" s="13"/>
      <c r="W16" s="13"/>
      <c r="X16" s="13"/>
      <c r="Y16" s="13"/>
      <c r="Z16" s="13"/>
      <c r="AA16" s="13"/>
      <c r="AB16" s="13"/>
      <c r="AC16" s="13"/>
      <c r="AD16" s="13"/>
      <c r="AE16" s="13"/>
      <c r="AF16" s="187" t="s">
        <v>250</v>
      </c>
      <c r="AG16" s="187"/>
      <c r="AH16" s="213"/>
      <c r="AI16" s="214"/>
      <c r="AJ16" s="214"/>
      <c r="AK16" s="214"/>
      <c r="AL16" s="214"/>
      <c r="AM16" s="214"/>
      <c r="AN16" s="214"/>
      <c r="AO16" s="214"/>
      <c r="AP16" s="214"/>
      <c r="AQ16" s="13"/>
    </row>
    <row r="17" spans="16:43" ht="18" customHeight="1">
      <c r="P17" s="13"/>
      <c r="Q17" s="13"/>
      <c r="R17" s="13"/>
      <c r="S17" s="13"/>
      <c r="T17" s="13"/>
      <c r="U17" s="13"/>
      <c r="V17" s="13"/>
      <c r="W17" s="13"/>
      <c r="X17" s="13"/>
      <c r="Y17" s="13"/>
      <c r="Z17" s="13"/>
      <c r="AA17" s="13"/>
      <c r="AB17" s="13"/>
      <c r="AC17" s="13"/>
      <c r="AD17" s="13"/>
      <c r="AE17" s="13"/>
      <c r="AF17" s="187" t="s">
        <v>251</v>
      </c>
      <c r="AG17" s="187"/>
      <c r="AH17" s="188" t="s">
        <v>218</v>
      </c>
      <c r="AI17" s="189"/>
      <c r="AJ17" s="189"/>
      <c r="AK17" s="189"/>
      <c r="AL17" s="189"/>
      <c r="AM17" s="189"/>
      <c r="AN17" s="189"/>
      <c r="AO17" s="189"/>
      <c r="AP17" s="189"/>
      <c r="AQ17" s="13"/>
    </row>
    <row r="18" spans="16:43" ht="17.399999999999999" customHeight="1">
      <c r="P18" s="13"/>
      <c r="Q18" s="13"/>
      <c r="R18" s="13"/>
      <c r="S18" s="13"/>
      <c r="T18" s="13"/>
      <c r="U18" s="13"/>
      <c r="V18" s="13"/>
      <c r="W18" s="13"/>
      <c r="X18" s="13"/>
      <c r="Y18" s="13"/>
      <c r="Z18" s="13"/>
      <c r="AA18" s="13"/>
      <c r="AB18" s="13"/>
      <c r="AC18" s="13"/>
      <c r="AD18" s="13"/>
      <c r="AE18" s="13"/>
      <c r="AF18" s="57"/>
      <c r="AG18" s="57"/>
      <c r="AH18" s="58"/>
      <c r="AI18" s="59"/>
      <c r="AJ18" s="59"/>
      <c r="AK18" s="59"/>
      <c r="AL18" s="59"/>
      <c r="AM18" s="59"/>
      <c r="AN18" s="59"/>
      <c r="AO18" s="59"/>
      <c r="AP18" s="59"/>
      <c r="AQ18" s="13"/>
    </row>
    <row r="19" spans="16:43" ht="18" customHeight="1">
      <c r="AQ19" s="16"/>
    </row>
    <row r="20" spans="16:43" ht="29.4" customHeight="1">
      <c r="P20" s="215" t="s">
        <v>3</v>
      </c>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16"/>
    </row>
    <row r="21" spans="16:43" ht="36" customHeight="1">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row>
    <row r="22" spans="16:43" ht="21.6" customHeight="1">
      <c r="P22" s="39" t="s">
        <v>224</v>
      </c>
      <c r="Q22" s="51"/>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17"/>
    </row>
    <row r="23" spans="16:43" ht="13.2" customHeight="1">
      <c r="P23" s="39"/>
      <c r="Q23" s="51"/>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17"/>
    </row>
    <row r="24" spans="16:43" ht="21.6" customHeight="1">
      <c r="P24" s="216" t="s">
        <v>252</v>
      </c>
      <c r="Q24" s="216"/>
      <c r="R24" s="216"/>
      <c r="S24" s="216"/>
      <c r="T24" s="197" t="s">
        <v>215</v>
      </c>
      <c r="U24" s="197"/>
      <c r="V24" s="197"/>
      <c r="W24" s="71"/>
      <c r="X24" s="71"/>
      <c r="Y24" s="71"/>
      <c r="Z24" s="71"/>
      <c r="AA24" s="17"/>
      <c r="AB24" s="17"/>
      <c r="AC24" s="17"/>
      <c r="AD24" s="17"/>
      <c r="AE24" s="17"/>
      <c r="AF24" s="17"/>
      <c r="AG24" s="17"/>
      <c r="AH24" s="17"/>
      <c r="AI24" s="17"/>
      <c r="AJ24" s="17"/>
      <c r="AK24" s="17"/>
      <c r="AL24" s="17"/>
      <c r="AM24" s="17"/>
      <c r="AN24" s="17"/>
      <c r="AO24" s="17"/>
      <c r="AP24" s="17"/>
      <c r="AQ24" s="13"/>
    </row>
    <row r="25" spans="16:43" ht="21.6" customHeight="1">
      <c r="P25" s="204" t="s">
        <v>266</v>
      </c>
      <c r="Q25" s="204"/>
      <c r="R25" s="204"/>
      <c r="S25" s="204"/>
      <c r="T25" s="197" t="s">
        <v>264</v>
      </c>
      <c r="U25" s="197"/>
      <c r="V25" s="197"/>
      <c r="W25" s="197"/>
      <c r="X25" s="74"/>
      <c r="Y25" s="12"/>
      <c r="Z25" s="12"/>
      <c r="AA25" s="20"/>
      <c r="AB25" s="21"/>
      <c r="AC25" s="21"/>
      <c r="AD25" s="14"/>
      <c r="AN25" s="23"/>
      <c r="AO25" s="23"/>
      <c r="AP25" s="23"/>
      <c r="AQ25" s="18"/>
    </row>
    <row r="26" spans="16:43" ht="21.6" customHeight="1">
      <c r="P26" s="13"/>
      <c r="Q26" s="13"/>
      <c r="R26" s="13"/>
      <c r="S26" s="13"/>
      <c r="T26" s="13"/>
      <c r="U26" s="13"/>
      <c r="V26" s="13"/>
      <c r="W26" s="13"/>
      <c r="X26" s="13"/>
      <c r="Y26" s="13"/>
      <c r="Z26" s="13"/>
      <c r="AA26" s="13"/>
      <c r="AB26" s="13"/>
      <c r="AC26" s="13"/>
      <c r="AD26" s="13"/>
      <c r="AE26" s="13"/>
      <c r="AF26" s="12"/>
      <c r="AG26" s="13"/>
      <c r="AH26" s="13"/>
      <c r="AI26" s="13"/>
      <c r="AJ26" s="13"/>
      <c r="AK26" s="13"/>
      <c r="AL26" s="13"/>
      <c r="AM26" s="13"/>
      <c r="AN26" s="13"/>
      <c r="AO26" s="13"/>
      <c r="AP26" s="13"/>
      <c r="AQ26" s="18"/>
    </row>
    <row r="27" spans="16:43" ht="21.6" customHeight="1">
      <c r="P27" s="205" t="s">
        <v>253</v>
      </c>
      <c r="Q27" s="205"/>
      <c r="R27" s="205"/>
      <c r="S27" s="205"/>
      <c r="T27" s="205"/>
      <c r="U27" s="207">
        <f>IF(AL48="","",(AL48))</f>
        <v>1906042</v>
      </c>
      <c r="V27" s="207"/>
      <c r="W27" s="207"/>
      <c r="X27" s="207"/>
      <c r="Y27" s="207"/>
      <c r="Z27" s="207"/>
      <c r="AA27" s="209" t="s">
        <v>8</v>
      </c>
      <c r="AB27" s="211" t="s">
        <v>244</v>
      </c>
      <c r="AC27" s="211"/>
      <c r="AD27" s="211"/>
      <c r="AE27" s="69"/>
      <c r="AF27" s="70"/>
      <c r="AG27" s="194"/>
      <c r="AI27" s="18"/>
      <c r="AJ27" s="18"/>
      <c r="AK27" s="12"/>
      <c r="AL27" s="18"/>
      <c r="AM27" s="18"/>
      <c r="AN27" s="18"/>
      <c r="AO27" s="18"/>
      <c r="AP27" s="18"/>
      <c r="AQ27" s="23"/>
    </row>
    <row r="28" spans="16:43" ht="21.6" customHeight="1" thickBot="1">
      <c r="P28" s="206"/>
      <c r="Q28" s="206"/>
      <c r="R28" s="206"/>
      <c r="S28" s="206"/>
      <c r="T28" s="206"/>
      <c r="U28" s="208"/>
      <c r="V28" s="208"/>
      <c r="W28" s="208"/>
      <c r="X28" s="208"/>
      <c r="Y28" s="208"/>
      <c r="Z28" s="208"/>
      <c r="AA28" s="210"/>
      <c r="AB28" s="212"/>
      <c r="AC28" s="212"/>
      <c r="AD28" s="212"/>
      <c r="AE28" s="69"/>
      <c r="AF28" s="70"/>
      <c r="AG28" s="194"/>
      <c r="AI28" s="18"/>
      <c r="AJ28" s="18"/>
      <c r="AK28" s="18"/>
      <c r="AL28" s="18"/>
      <c r="AM28" s="18"/>
      <c r="AN28" s="18"/>
      <c r="AO28" s="18"/>
      <c r="AP28" s="18"/>
      <c r="AQ28" s="23"/>
    </row>
    <row r="29" spans="16:43" ht="21.6" customHeight="1" thickTop="1">
      <c r="P29" s="190"/>
      <c r="Q29" s="190"/>
      <c r="R29" s="190"/>
      <c r="S29" s="190"/>
      <c r="T29" s="19"/>
      <c r="U29" s="19"/>
      <c r="V29" s="19"/>
      <c r="W29" s="19"/>
      <c r="X29" s="19"/>
      <c r="Y29" s="12"/>
      <c r="Z29" s="12"/>
      <c r="AA29" s="20"/>
      <c r="AB29" s="21"/>
      <c r="AC29" s="21"/>
      <c r="AD29" s="14"/>
      <c r="AE29" s="12"/>
      <c r="AF29" s="12"/>
      <c r="AG29" s="12"/>
      <c r="AH29" s="22"/>
      <c r="AI29" s="20"/>
      <c r="AJ29" s="20"/>
      <c r="AK29" s="20"/>
      <c r="AL29" s="20"/>
      <c r="AM29" s="23"/>
      <c r="AN29" s="23"/>
      <c r="AO29" s="23"/>
      <c r="AP29" s="23"/>
      <c r="AQ29" s="13"/>
    </row>
    <row r="30" spans="16:43" ht="21.6" customHeight="1">
      <c r="P30" s="195" t="s">
        <v>254</v>
      </c>
      <c r="Q30" s="195"/>
      <c r="R30" s="195"/>
      <c r="S30" s="195"/>
      <c r="T30" s="196">
        <v>1234567</v>
      </c>
      <c r="U30" s="196"/>
      <c r="V30" s="196"/>
      <c r="W30" s="196"/>
      <c r="X30" s="9" t="s">
        <v>227</v>
      </c>
      <c r="Y30" s="197" t="s">
        <v>265</v>
      </c>
      <c r="Z30" s="197"/>
      <c r="AA30" s="197"/>
      <c r="AB30" s="74"/>
      <c r="AC30" s="74"/>
      <c r="AD30" s="74"/>
      <c r="AE30" s="12"/>
      <c r="AF30" s="12"/>
      <c r="AG30" s="12"/>
      <c r="AH30" s="12"/>
      <c r="AI30" s="12"/>
      <c r="AJ30" s="12"/>
      <c r="AK30" s="37"/>
      <c r="AL30" s="21"/>
      <c r="AM30" s="13"/>
      <c r="AN30" s="13"/>
      <c r="AO30" s="13"/>
      <c r="AP30" s="13"/>
      <c r="AQ30" s="14"/>
    </row>
    <row r="31" spans="16:43" ht="21.6" customHeight="1">
      <c r="P31" s="195" t="s">
        <v>305</v>
      </c>
      <c r="Q31" s="195"/>
      <c r="R31" s="195"/>
      <c r="S31" s="195"/>
      <c r="T31" s="265" t="s">
        <v>255</v>
      </c>
      <c r="U31" s="265"/>
      <c r="V31" s="265"/>
      <c r="W31" s="265"/>
      <c r="X31" s="265"/>
      <c r="Y31" s="265"/>
      <c r="Z31" s="265"/>
      <c r="AA31" s="265"/>
      <c r="AB31" s="265"/>
      <c r="AC31" s="265"/>
      <c r="AD31" s="265"/>
      <c r="AE31" s="38"/>
      <c r="AF31" s="38"/>
      <c r="AG31" s="38"/>
      <c r="AH31" s="38"/>
      <c r="AI31" s="38"/>
      <c r="AJ31" s="38"/>
      <c r="AK31" s="38"/>
      <c r="AL31" s="38"/>
      <c r="AM31" s="38"/>
      <c r="AN31" s="38"/>
      <c r="AO31" s="38"/>
      <c r="AP31" s="38"/>
      <c r="AQ31" s="23"/>
    </row>
    <row r="32" spans="16:43" ht="21.6" customHeight="1">
      <c r="P32" s="190"/>
      <c r="Q32" s="190"/>
      <c r="R32" s="190"/>
      <c r="S32" s="190"/>
      <c r="T32" s="191"/>
      <c r="U32" s="191"/>
      <c r="V32" s="191"/>
      <c r="W32" s="191"/>
      <c r="X32" s="191"/>
      <c r="Y32" s="12"/>
      <c r="Z32" s="12"/>
      <c r="AA32" s="20"/>
      <c r="AB32" s="21"/>
      <c r="AC32" s="21"/>
      <c r="AD32" s="14"/>
      <c r="AE32" s="12"/>
      <c r="AF32" s="12"/>
      <c r="AG32" s="12"/>
      <c r="AH32" s="22"/>
      <c r="AI32" s="20"/>
      <c r="AJ32" s="20"/>
      <c r="AK32" s="20"/>
      <c r="AL32" s="20"/>
      <c r="AM32" s="23"/>
      <c r="AN32" s="23"/>
      <c r="AO32" s="23"/>
      <c r="AP32" s="23"/>
      <c r="AQ32" s="23"/>
    </row>
    <row r="33" spans="16:43" ht="21.6" customHeight="1">
      <c r="P33" s="192" t="s">
        <v>220</v>
      </c>
      <c r="Q33" s="192"/>
      <c r="R33" s="192"/>
      <c r="S33" s="192"/>
      <c r="T33" s="193"/>
      <c r="U33" s="193"/>
      <c r="V33" s="193"/>
      <c r="W33" s="193"/>
      <c r="X33" s="193"/>
      <c r="Y33" s="23"/>
      <c r="Z33" s="23"/>
      <c r="AA33" s="23"/>
      <c r="AB33" s="23"/>
      <c r="AC33" s="23"/>
      <c r="AD33" s="23"/>
      <c r="AE33" s="23"/>
      <c r="AF33" s="23"/>
      <c r="AG33" s="23"/>
      <c r="AH33" s="23"/>
      <c r="AI33" s="23"/>
      <c r="AJ33" s="23"/>
      <c r="AK33" s="23"/>
      <c r="AL33" s="23"/>
      <c r="AM33" s="23"/>
      <c r="AN33" s="23"/>
      <c r="AO33" s="23"/>
      <c r="AP33" s="23"/>
      <c r="AQ33" s="24"/>
    </row>
    <row r="34" spans="16:43" ht="21.6" customHeight="1">
      <c r="P34" s="198" t="s">
        <v>285</v>
      </c>
      <c r="Q34" s="199"/>
      <c r="R34" s="199"/>
      <c r="S34" s="198" t="s">
        <v>286</v>
      </c>
      <c r="T34" s="199"/>
      <c r="U34" s="199"/>
      <c r="V34" s="199"/>
      <c r="W34" s="199"/>
      <c r="X34" s="199"/>
      <c r="Y34" s="199"/>
      <c r="Z34" s="200"/>
      <c r="AA34" s="198" t="s">
        <v>287</v>
      </c>
      <c r="AB34" s="199"/>
      <c r="AC34" s="199"/>
      <c r="AD34" s="199"/>
      <c r="AE34" s="199"/>
      <c r="AF34" s="199"/>
      <c r="AG34" s="199"/>
      <c r="AH34" s="199"/>
      <c r="AI34" s="199"/>
      <c r="AJ34" s="199"/>
      <c r="AK34" s="200"/>
      <c r="AL34" s="198" t="s">
        <v>288</v>
      </c>
      <c r="AM34" s="199"/>
      <c r="AN34" s="199"/>
      <c r="AO34" s="199"/>
      <c r="AP34" s="200"/>
      <c r="AQ34" s="25"/>
    </row>
    <row r="35" spans="16:43" ht="21.6" customHeight="1">
      <c r="P35" s="173">
        <v>45762</v>
      </c>
      <c r="Q35" s="174"/>
      <c r="R35" s="175"/>
      <c r="S35" s="176" t="s">
        <v>276</v>
      </c>
      <c r="T35" s="177"/>
      <c r="U35" s="178" t="str">
        <f>IFERROR(VLOOKUP(S35,'工種CD－工種名マスタ'!$A$1:$B$107,2,FALSE),"")</f>
        <v>耐火二層管類</v>
      </c>
      <c r="V35" s="179"/>
      <c r="W35" s="179"/>
      <c r="X35" s="179"/>
      <c r="Y35" s="179"/>
      <c r="Z35" s="180"/>
      <c r="AA35" s="181" t="s">
        <v>289</v>
      </c>
      <c r="AB35" s="182"/>
      <c r="AC35" s="182"/>
      <c r="AD35" s="182"/>
      <c r="AE35" s="182"/>
      <c r="AF35" s="182"/>
      <c r="AG35" s="182"/>
      <c r="AH35" s="182"/>
      <c r="AI35" s="182"/>
      <c r="AJ35" s="182"/>
      <c r="AK35" s="183"/>
      <c r="AL35" s="184">
        <v>6270</v>
      </c>
      <c r="AM35" s="185"/>
      <c r="AN35" s="185"/>
      <c r="AO35" s="185"/>
      <c r="AP35" s="186"/>
      <c r="AQ35" s="25"/>
    </row>
    <row r="36" spans="16:43" ht="21.6" customHeight="1">
      <c r="P36" s="173">
        <v>45762</v>
      </c>
      <c r="Q36" s="174"/>
      <c r="R36" s="175"/>
      <c r="S36" s="176" t="s">
        <v>277</v>
      </c>
      <c r="T36" s="177"/>
      <c r="U36" s="178" t="str">
        <f>IFERROR(VLOOKUP(S36,'工種CD－工種名マスタ'!$A$1:$B$107,2,FALSE),"")</f>
        <v>二層管継手</v>
      </c>
      <c r="V36" s="179"/>
      <c r="W36" s="179"/>
      <c r="X36" s="179"/>
      <c r="Y36" s="179"/>
      <c r="Z36" s="180"/>
      <c r="AA36" s="181" t="s">
        <v>290</v>
      </c>
      <c r="AB36" s="182"/>
      <c r="AC36" s="182"/>
      <c r="AD36" s="182"/>
      <c r="AE36" s="182"/>
      <c r="AF36" s="182"/>
      <c r="AG36" s="182"/>
      <c r="AH36" s="182"/>
      <c r="AI36" s="182"/>
      <c r="AJ36" s="182"/>
      <c r="AK36" s="183"/>
      <c r="AL36" s="184">
        <v>622181</v>
      </c>
      <c r="AM36" s="185"/>
      <c r="AN36" s="185"/>
      <c r="AO36" s="185"/>
      <c r="AP36" s="186"/>
      <c r="AQ36" s="25"/>
    </row>
    <row r="37" spans="16:43" ht="21.6" customHeight="1">
      <c r="P37" s="173">
        <v>45762</v>
      </c>
      <c r="Q37" s="174"/>
      <c r="R37" s="175"/>
      <c r="S37" s="176" t="s">
        <v>278</v>
      </c>
      <c r="T37" s="177"/>
      <c r="U37" s="178" t="str">
        <f>IFERROR(VLOOKUP(S37,'工種CD－工種名マスタ'!$A$1:$B$107,2,FALSE),"")</f>
        <v>可とう継手</v>
      </c>
      <c r="V37" s="179"/>
      <c r="W37" s="179"/>
      <c r="X37" s="179"/>
      <c r="Y37" s="179"/>
      <c r="Z37" s="180"/>
      <c r="AA37" s="181" t="s">
        <v>291</v>
      </c>
      <c r="AB37" s="182"/>
      <c r="AC37" s="182"/>
      <c r="AD37" s="182"/>
      <c r="AE37" s="182"/>
      <c r="AF37" s="182"/>
      <c r="AG37" s="182"/>
      <c r="AH37" s="182"/>
      <c r="AI37" s="182"/>
      <c r="AJ37" s="182"/>
      <c r="AK37" s="183"/>
      <c r="AL37" s="184">
        <v>97167</v>
      </c>
      <c r="AM37" s="185"/>
      <c r="AN37" s="185"/>
      <c r="AO37" s="185"/>
      <c r="AP37" s="186"/>
      <c r="AQ37" s="25"/>
    </row>
    <row r="38" spans="16:43" ht="21.6" customHeight="1">
      <c r="P38" s="173">
        <v>45762</v>
      </c>
      <c r="Q38" s="174"/>
      <c r="R38" s="175"/>
      <c r="S38" s="176" t="s">
        <v>279</v>
      </c>
      <c r="T38" s="177"/>
      <c r="U38" s="178" t="str">
        <f>IFERROR(VLOOKUP(S38,'工種CD－工種名マスタ'!$A$1:$B$107,2,FALSE),"")</f>
        <v>一般弁類</v>
      </c>
      <c r="V38" s="179"/>
      <c r="W38" s="179"/>
      <c r="X38" s="179"/>
      <c r="Y38" s="179"/>
      <c r="Z38" s="180"/>
      <c r="AA38" s="181" t="s">
        <v>292</v>
      </c>
      <c r="AB38" s="182"/>
      <c r="AC38" s="182"/>
      <c r="AD38" s="182"/>
      <c r="AE38" s="182"/>
      <c r="AF38" s="182"/>
      <c r="AG38" s="182"/>
      <c r="AH38" s="182"/>
      <c r="AI38" s="182"/>
      <c r="AJ38" s="182"/>
      <c r="AK38" s="183"/>
      <c r="AL38" s="184">
        <v>1007147</v>
      </c>
      <c r="AM38" s="185"/>
      <c r="AN38" s="185"/>
      <c r="AO38" s="185"/>
      <c r="AP38" s="186"/>
      <c r="AQ38" s="25"/>
    </row>
    <row r="39" spans="16:43" ht="21.6" customHeight="1">
      <c r="P39" s="173"/>
      <c r="Q39" s="174"/>
      <c r="R39" s="175"/>
      <c r="S39" s="176"/>
      <c r="T39" s="177"/>
      <c r="U39" s="178" t="str">
        <f>IFERROR(VLOOKUP(S39,'工種CD－工種名マスタ'!$A$1:$B$107,2,FALSE),"")</f>
        <v/>
      </c>
      <c r="V39" s="179"/>
      <c r="W39" s="179"/>
      <c r="X39" s="179"/>
      <c r="Y39" s="179"/>
      <c r="Z39" s="180"/>
      <c r="AA39" s="181"/>
      <c r="AB39" s="182"/>
      <c r="AC39" s="182"/>
      <c r="AD39" s="182"/>
      <c r="AE39" s="182"/>
      <c r="AF39" s="182"/>
      <c r="AG39" s="182"/>
      <c r="AH39" s="182"/>
      <c r="AI39" s="182"/>
      <c r="AJ39" s="182"/>
      <c r="AK39" s="183"/>
      <c r="AL39" s="184"/>
      <c r="AM39" s="185"/>
      <c r="AN39" s="185"/>
      <c r="AO39" s="185"/>
      <c r="AP39" s="186"/>
      <c r="AQ39" s="26"/>
    </row>
    <row r="40" spans="16:43" ht="21.6" customHeight="1">
      <c r="P40" s="173"/>
      <c r="Q40" s="174"/>
      <c r="R40" s="175"/>
      <c r="S40" s="176"/>
      <c r="T40" s="177"/>
      <c r="U40" s="178" t="str">
        <f>IFERROR(VLOOKUP(S40,'工種CD－工種名マスタ'!$A$1:$B$107,2,FALSE),"")</f>
        <v/>
      </c>
      <c r="V40" s="179"/>
      <c r="W40" s="179"/>
      <c r="X40" s="179"/>
      <c r="Y40" s="179"/>
      <c r="Z40" s="180"/>
      <c r="AA40" s="181"/>
      <c r="AB40" s="182"/>
      <c r="AC40" s="182"/>
      <c r="AD40" s="182"/>
      <c r="AE40" s="182"/>
      <c r="AF40" s="182"/>
      <c r="AG40" s="182"/>
      <c r="AH40" s="182"/>
      <c r="AI40" s="182"/>
      <c r="AJ40" s="182"/>
      <c r="AK40" s="183"/>
      <c r="AL40" s="184"/>
      <c r="AM40" s="185"/>
      <c r="AN40" s="185"/>
      <c r="AO40" s="185"/>
      <c r="AP40" s="186"/>
      <c r="AQ40" s="26"/>
    </row>
    <row r="41" spans="16:43" ht="21.6" customHeight="1">
      <c r="P41" s="173"/>
      <c r="Q41" s="174"/>
      <c r="R41" s="175"/>
      <c r="S41" s="176"/>
      <c r="T41" s="177"/>
      <c r="U41" s="178" t="str">
        <f>IFERROR(VLOOKUP(S41,'工種CD－工種名マスタ'!$A$1:$B$107,2,FALSE),"")</f>
        <v/>
      </c>
      <c r="V41" s="179"/>
      <c r="W41" s="179"/>
      <c r="X41" s="179"/>
      <c r="Y41" s="179"/>
      <c r="Z41" s="180"/>
      <c r="AA41" s="181"/>
      <c r="AB41" s="182"/>
      <c r="AC41" s="182"/>
      <c r="AD41" s="182"/>
      <c r="AE41" s="182"/>
      <c r="AF41" s="182"/>
      <c r="AG41" s="182"/>
      <c r="AH41" s="182"/>
      <c r="AI41" s="182"/>
      <c r="AJ41" s="182"/>
      <c r="AK41" s="183"/>
      <c r="AL41" s="184"/>
      <c r="AM41" s="185"/>
      <c r="AN41" s="185"/>
      <c r="AO41" s="185"/>
      <c r="AP41" s="186"/>
      <c r="AQ41" s="26"/>
    </row>
    <row r="42" spans="16:43" ht="21.6" customHeight="1">
      <c r="P42" s="173"/>
      <c r="Q42" s="174"/>
      <c r="R42" s="175"/>
      <c r="S42" s="176"/>
      <c r="T42" s="177"/>
      <c r="U42" s="178" t="str">
        <f>IFERROR(VLOOKUP(S42,'工種CD－工種名マスタ'!$A$1:$B$107,2,FALSE),"")</f>
        <v/>
      </c>
      <c r="V42" s="179"/>
      <c r="W42" s="179"/>
      <c r="X42" s="179"/>
      <c r="Y42" s="179"/>
      <c r="Z42" s="180"/>
      <c r="AA42" s="181"/>
      <c r="AB42" s="182"/>
      <c r="AC42" s="182"/>
      <c r="AD42" s="182"/>
      <c r="AE42" s="182"/>
      <c r="AF42" s="182"/>
      <c r="AG42" s="182"/>
      <c r="AH42" s="182"/>
      <c r="AI42" s="182"/>
      <c r="AJ42" s="182"/>
      <c r="AK42" s="183"/>
      <c r="AL42" s="184"/>
      <c r="AM42" s="185"/>
      <c r="AN42" s="185"/>
      <c r="AO42" s="185"/>
      <c r="AP42" s="186"/>
      <c r="AQ42" s="26"/>
    </row>
    <row r="43" spans="16:43" ht="21.6" customHeight="1">
      <c r="P43" s="173"/>
      <c r="Q43" s="174"/>
      <c r="R43" s="175"/>
      <c r="S43" s="176"/>
      <c r="T43" s="177"/>
      <c r="U43" s="178" t="str">
        <f>IFERROR(VLOOKUP(S43,'工種CD－工種名マスタ'!$A$1:$B$107,2,FALSE),"")</f>
        <v/>
      </c>
      <c r="V43" s="179"/>
      <c r="W43" s="179"/>
      <c r="X43" s="179"/>
      <c r="Y43" s="179"/>
      <c r="Z43" s="180"/>
      <c r="AA43" s="181"/>
      <c r="AB43" s="182"/>
      <c r="AC43" s="182"/>
      <c r="AD43" s="182"/>
      <c r="AE43" s="182"/>
      <c r="AF43" s="182"/>
      <c r="AG43" s="182"/>
      <c r="AH43" s="182"/>
      <c r="AI43" s="182"/>
      <c r="AJ43" s="182"/>
      <c r="AK43" s="183"/>
      <c r="AL43" s="184"/>
      <c r="AM43" s="185"/>
      <c r="AN43" s="185"/>
      <c r="AO43" s="185"/>
      <c r="AP43" s="186"/>
      <c r="AQ43" s="26"/>
    </row>
    <row r="44" spans="16:43" ht="21.6" customHeight="1" thickBot="1">
      <c r="P44" s="173"/>
      <c r="Q44" s="174"/>
      <c r="R44" s="175"/>
      <c r="S44" s="176"/>
      <c r="T44" s="177"/>
      <c r="U44" s="178" t="str">
        <f>IFERROR(VLOOKUP(S44,'工種CD－工種名マスタ'!$A$1:$B$107,2,FALSE),"")</f>
        <v/>
      </c>
      <c r="V44" s="179"/>
      <c r="W44" s="179"/>
      <c r="X44" s="179"/>
      <c r="Y44" s="179"/>
      <c r="Z44" s="180"/>
      <c r="AA44" s="181"/>
      <c r="AB44" s="182"/>
      <c r="AC44" s="182"/>
      <c r="AD44" s="182"/>
      <c r="AE44" s="182"/>
      <c r="AF44" s="182"/>
      <c r="AG44" s="182"/>
      <c r="AH44" s="182"/>
      <c r="AI44" s="182"/>
      <c r="AJ44" s="182"/>
      <c r="AK44" s="183"/>
      <c r="AL44" s="184"/>
      <c r="AM44" s="185"/>
      <c r="AN44" s="185"/>
      <c r="AO44" s="185"/>
      <c r="AP44" s="186"/>
      <c r="AQ44" s="13"/>
    </row>
    <row r="45" spans="16:43" ht="21.6" customHeight="1">
      <c r="P45" s="166"/>
      <c r="Q45" s="167"/>
      <c r="R45" s="168"/>
      <c r="S45" s="169" t="s">
        <v>293</v>
      </c>
      <c r="T45" s="170"/>
      <c r="U45" s="170"/>
      <c r="V45" s="171"/>
      <c r="W45" s="169" t="s">
        <v>294</v>
      </c>
      <c r="X45" s="170"/>
      <c r="Y45" s="170"/>
      <c r="Z45" s="171"/>
      <c r="AA45" s="169" t="s">
        <v>295</v>
      </c>
      <c r="AB45" s="170"/>
      <c r="AC45" s="171"/>
      <c r="AD45" s="169" t="s">
        <v>296</v>
      </c>
      <c r="AE45" s="170"/>
      <c r="AF45" s="170"/>
      <c r="AG45" s="172"/>
      <c r="AH45" s="105"/>
      <c r="AI45" s="220" t="s">
        <v>300</v>
      </c>
      <c r="AJ45" s="220"/>
      <c r="AK45" s="221"/>
      <c r="AL45" s="126">
        <f>IF(AL35="","",SUM(AL35:AP44))</f>
        <v>1732765</v>
      </c>
      <c r="AM45" s="127"/>
      <c r="AN45" s="127"/>
      <c r="AO45" s="127"/>
      <c r="AP45" s="128"/>
      <c r="AQ45" s="13"/>
    </row>
    <row r="46" spans="16:43" ht="21.6" customHeight="1" thickBot="1">
      <c r="P46" s="159" t="s">
        <v>268</v>
      </c>
      <c r="Q46" s="160"/>
      <c r="R46" s="161"/>
      <c r="S46" s="162"/>
      <c r="T46" s="162"/>
      <c r="U46" s="162"/>
      <c r="V46" s="162"/>
      <c r="W46" s="162"/>
      <c r="X46" s="162"/>
      <c r="Y46" s="162"/>
      <c r="Z46" s="162"/>
      <c r="AA46" s="163" t="str">
        <f>IFERROR((W46)/S46,"")</f>
        <v/>
      </c>
      <c r="AB46" s="163"/>
      <c r="AC46" s="163"/>
      <c r="AD46" s="164" t="str">
        <f>IF(ISNUMBER(W46), W46-AL45, "")</f>
        <v/>
      </c>
      <c r="AE46" s="164"/>
      <c r="AF46" s="164"/>
      <c r="AG46" s="165"/>
      <c r="AH46" s="106"/>
      <c r="AI46" s="222" t="s">
        <v>301</v>
      </c>
      <c r="AJ46" s="222"/>
      <c r="AK46" s="223"/>
      <c r="AL46" s="224">
        <v>0.1</v>
      </c>
      <c r="AM46" s="224"/>
      <c r="AN46" s="224"/>
      <c r="AO46" s="224"/>
      <c r="AP46" s="225"/>
      <c r="AQ46" s="13" t="s">
        <v>297</v>
      </c>
    </row>
    <row r="47" spans="16:43" ht="21.6" customHeight="1" thickBot="1">
      <c r="P47" s="149" t="s">
        <v>261</v>
      </c>
      <c r="Q47" s="150"/>
      <c r="R47" s="151"/>
      <c r="S47" s="152" t="str">
        <f>IF(S46="","",(S46*AL46))</f>
        <v/>
      </c>
      <c r="T47" s="153"/>
      <c r="U47" s="153"/>
      <c r="V47" s="154"/>
      <c r="W47" s="152" t="str">
        <f>IF(W46="","",W46*AL46)</f>
        <v/>
      </c>
      <c r="X47" s="153"/>
      <c r="Y47" s="153"/>
      <c r="Z47" s="154"/>
      <c r="AA47" s="155"/>
      <c r="AB47" s="155"/>
      <c r="AC47" s="155"/>
      <c r="AD47" s="157" t="str">
        <f>IF(AD46="","",AD46*AL46)</f>
        <v/>
      </c>
      <c r="AE47" s="157"/>
      <c r="AF47" s="157"/>
      <c r="AG47" s="158"/>
      <c r="AH47" s="107"/>
      <c r="AI47" s="124" t="s">
        <v>302</v>
      </c>
      <c r="AJ47" s="124"/>
      <c r="AK47" s="125"/>
      <c r="AL47" s="126">
        <f>IF(AL45="","",(ROUND(AL45*AL46+AQ47,0)))</f>
        <v>173277</v>
      </c>
      <c r="AM47" s="127"/>
      <c r="AN47" s="127"/>
      <c r="AO47" s="127"/>
      <c r="AP47" s="128"/>
      <c r="AQ47" s="75"/>
    </row>
    <row r="48" spans="16:43" ht="21.6" customHeight="1" thickBot="1">
      <c r="P48" s="141" t="s">
        <v>260</v>
      </c>
      <c r="Q48" s="142"/>
      <c r="R48" s="143"/>
      <c r="S48" s="144" t="str">
        <f>IF(S46="","",S46+S47)</f>
        <v/>
      </c>
      <c r="T48" s="144"/>
      <c r="U48" s="144"/>
      <c r="V48" s="144"/>
      <c r="W48" s="145" t="str">
        <f>IF(W46="","",W46+W47)</f>
        <v/>
      </c>
      <c r="X48" s="146"/>
      <c r="Y48" s="146"/>
      <c r="Z48" s="147"/>
      <c r="AA48" s="156"/>
      <c r="AB48" s="156"/>
      <c r="AC48" s="156"/>
      <c r="AD48" s="145" t="str">
        <f>IF(AD46="","",AD46+AD47)</f>
        <v/>
      </c>
      <c r="AE48" s="146"/>
      <c r="AF48" s="146"/>
      <c r="AG48" s="148"/>
      <c r="AH48" s="107"/>
      <c r="AI48" s="124" t="s">
        <v>303</v>
      </c>
      <c r="AJ48" s="124"/>
      <c r="AK48" s="125"/>
      <c r="AL48" s="126">
        <f>IF(AL45="","",(AL45+AL47))</f>
        <v>1906042</v>
      </c>
      <c r="AM48" s="127"/>
      <c r="AN48" s="127"/>
      <c r="AO48" s="127"/>
      <c r="AP48" s="128"/>
      <c r="AQ48" s="28"/>
    </row>
    <row r="49" spans="16:47" ht="21.6" customHeight="1">
      <c r="P49" s="7" t="s">
        <v>275</v>
      </c>
      <c r="Q49" s="77"/>
      <c r="R49" s="77"/>
      <c r="S49" s="78"/>
      <c r="T49" s="78"/>
      <c r="U49" s="78"/>
      <c r="V49" s="78"/>
      <c r="W49" s="78"/>
      <c r="X49" s="78"/>
      <c r="Y49" s="78"/>
      <c r="Z49" s="78"/>
      <c r="AA49" s="79"/>
      <c r="AB49" s="79"/>
      <c r="AC49" s="79"/>
      <c r="AD49" s="78"/>
      <c r="AE49" s="78"/>
      <c r="AF49" s="78"/>
      <c r="AG49" s="78"/>
      <c r="AH49" s="80"/>
      <c r="AI49" s="80"/>
      <c r="AJ49" s="80"/>
      <c r="AK49" s="72"/>
      <c r="AL49" s="72"/>
      <c r="AM49" s="72"/>
      <c r="AN49" s="72"/>
      <c r="AO49" s="72"/>
      <c r="AP49" s="72"/>
      <c r="AQ49" s="28"/>
    </row>
    <row r="50" spans="16:47" ht="9.9" customHeight="1" thickBot="1">
      <c r="P50" s="2"/>
      <c r="Q50" s="3"/>
      <c r="R50" s="3"/>
      <c r="S50" s="4"/>
      <c r="T50" s="4"/>
      <c r="U50" s="4"/>
      <c r="V50" s="4"/>
      <c r="W50" s="4"/>
      <c r="X50" s="4"/>
      <c r="Y50" s="4"/>
      <c r="Z50" s="4"/>
      <c r="AA50" s="5"/>
      <c r="AB50" s="5"/>
      <c r="AC50" s="5"/>
      <c r="AD50" s="4"/>
      <c r="AE50" s="4"/>
      <c r="AF50" s="4"/>
      <c r="AG50" s="4"/>
      <c r="AH50" s="6"/>
      <c r="AI50" s="6"/>
      <c r="AJ50" s="6"/>
      <c r="AK50" s="73"/>
      <c r="AL50" s="73"/>
      <c r="AM50" s="73"/>
      <c r="AN50" s="73"/>
      <c r="AO50" s="73"/>
      <c r="AP50" s="73"/>
      <c r="AQ50" s="28"/>
    </row>
    <row r="51" spans="16:47" ht="9.9" customHeight="1">
      <c r="P51" s="43"/>
      <c r="Q51" s="8"/>
      <c r="R51" s="8"/>
      <c r="S51" s="8"/>
      <c r="T51" s="8"/>
      <c r="U51" s="8"/>
      <c r="V51" s="8"/>
      <c r="W51" s="8"/>
      <c r="X51" s="8"/>
      <c r="Y51" s="8"/>
      <c r="Z51" s="8"/>
      <c r="AA51" s="8"/>
      <c r="AB51" s="8"/>
      <c r="AC51" s="8"/>
      <c r="AD51" s="8"/>
      <c r="AE51" s="66"/>
      <c r="AF51" s="66"/>
      <c r="AG51" s="66"/>
      <c r="AH51" s="66"/>
      <c r="AI51" s="66"/>
      <c r="AJ51" s="56"/>
      <c r="AK51" s="72"/>
      <c r="AL51" s="72"/>
      <c r="AM51" s="72"/>
      <c r="AN51" s="72"/>
      <c r="AO51" s="72"/>
      <c r="AP51" s="72"/>
      <c r="AQ51" s="28"/>
    </row>
    <row r="52" spans="16:47" ht="21.6" customHeight="1">
      <c r="P52" s="44" t="s">
        <v>298</v>
      </c>
      <c r="Q52" s="45"/>
      <c r="R52" s="45"/>
      <c r="S52" s="45"/>
      <c r="T52" s="45"/>
      <c r="U52" s="45"/>
      <c r="V52" s="45"/>
      <c r="W52" s="45"/>
      <c r="X52" s="43"/>
      <c r="Y52" s="43"/>
      <c r="Z52" s="43"/>
      <c r="AA52" s="43"/>
      <c r="AB52" s="43"/>
      <c r="AC52" s="43"/>
      <c r="AD52" s="43"/>
      <c r="AE52" s="43"/>
      <c r="AF52" s="43"/>
      <c r="AG52" s="43"/>
      <c r="AI52" s="43"/>
      <c r="AJ52" s="46"/>
      <c r="AK52" s="46"/>
      <c r="AL52" s="47"/>
      <c r="AM52" s="47"/>
      <c r="AN52" s="67"/>
      <c r="AO52" s="67"/>
      <c r="AP52" s="68"/>
      <c r="AQ52" s="30"/>
      <c r="AU52" s="81"/>
    </row>
    <row r="53" spans="16:47" ht="21.6" customHeight="1">
      <c r="P53" s="129" t="s">
        <v>272</v>
      </c>
      <c r="Q53" s="130"/>
      <c r="R53" s="130"/>
      <c r="S53" s="130"/>
      <c r="T53" s="130"/>
      <c r="U53" s="130"/>
      <c r="V53" s="130"/>
      <c r="W53" s="130"/>
      <c r="X53" s="131"/>
      <c r="Y53" s="129" t="s">
        <v>271</v>
      </c>
      <c r="Z53" s="130"/>
      <c r="AA53" s="130"/>
      <c r="AB53" s="130"/>
      <c r="AC53" s="130"/>
      <c r="AD53" s="130"/>
      <c r="AE53" s="130"/>
      <c r="AF53" s="130"/>
      <c r="AG53" s="131"/>
      <c r="AH53" s="121" t="s">
        <v>274</v>
      </c>
      <c r="AI53" s="122"/>
      <c r="AJ53" s="123"/>
      <c r="AK53" s="49"/>
      <c r="AL53" s="49"/>
      <c r="AM53" s="50"/>
      <c r="AN53" s="121" t="s">
        <v>299</v>
      </c>
      <c r="AO53" s="122"/>
      <c r="AP53" s="123"/>
      <c r="AQ53" s="30"/>
    </row>
    <row r="54" spans="16:47" ht="21.6" customHeight="1">
      <c r="P54" s="132"/>
      <c r="Q54" s="133"/>
      <c r="R54" s="133"/>
      <c r="S54" s="133"/>
      <c r="T54" s="133"/>
      <c r="U54" s="133"/>
      <c r="V54" s="133"/>
      <c r="W54" s="133"/>
      <c r="X54" s="134"/>
      <c r="Y54" s="132"/>
      <c r="Z54" s="133"/>
      <c r="AA54" s="133"/>
      <c r="AB54" s="133"/>
      <c r="AC54" s="133"/>
      <c r="AD54" s="133"/>
      <c r="AE54" s="133"/>
      <c r="AF54" s="133"/>
      <c r="AG54" s="134"/>
      <c r="AH54" s="112"/>
      <c r="AI54" s="113"/>
      <c r="AJ54" s="114"/>
      <c r="AK54" s="49"/>
      <c r="AL54" s="49"/>
      <c r="AM54" s="50"/>
      <c r="AN54" s="112"/>
      <c r="AO54" s="113"/>
      <c r="AP54" s="114"/>
      <c r="AQ54" s="13"/>
      <c r="AU54" s="10"/>
    </row>
    <row r="55" spans="16:47" ht="21.6" customHeight="1">
      <c r="P55" s="135"/>
      <c r="Q55" s="136"/>
      <c r="R55" s="136"/>
      <c r="S55" s="136"/>
      <c r="T55" s="136"/>
      <c r="U55" s="136"/>
      <c r="V55" s="136"/>
      <c r="W55" s="136"/>
      <c r="X55" s="137"/>
      <c r="Y55" s="135"/>
      <c r="Z55" s="136"/>
      <c r="AA55" s="136"/>
      <c r="AB55" s="136"/>
      <c r="AC55" s="136"/>
      <c r="AD55" s="136"/>
      <c r="AE55" s="136"/>
      <c r="AF55" s="136"/>
      <c r="AG55" s="137"/>
      <c r="AH55" s="115"/>
      <c r="AI55" s="116"/>
      <c r="AJ55" s="117"/>
      <c r="AK55" s="51"/>
      <c r="AL55" s="51"/>
      <c r="AM55" s="50"/>
      <c r="AN55" s="115"/>
      <c r="AO55" s="116"/>
      <c r="AP55" s="117"/>
    </row>
    <row r="56" spans="16:47" ht="21.6" customHeight="1">
      <c r="P56" s="138"/>
      <c r="Q56" s="139"/>
      <c r="R56" s="139"/>
      <c r="S56" s="139"/>
      <c r="T56" s="139"/>
      <c r="U56" s="139"/>
      <c r="V56" s="139"/>
      <c r="W56" s="139"/>
      <c r="X56" s="140"/>
      <c r="Y56" s="138"/>
      <c r="Z56" s="139"/>
      <c r="AA56" s="139"/>
      <c r="AB56" s="139"/>
      <c r="AC56" s="139"/>
      <c r="AD56" s="139"/>
      <c r="AE56" s="139"/>
      <c r="AF56" s="139"/>
      <c r="AG56" s="140"/>
      <c r="AH56" s="118"/>
      <c r="AI56" s="119"/>
      <c r="AJ56" s="120"/>
      <c r="AK56" s="51"/>
      <c r="AL56" s="51"/>
      <c r="AM56" s="50"/>
      <c r="AN56" s="118"/>
      <c r="AO56" s="119"/>
      <c r="AP56" s="120"/>
    </row>
    <row r="57" spans="16:47" ht="21.6" customHeight="1">
      <c r="P57" s="48"/>
      <c r="Q57" s="52"/>
      <c r="R57" s="52"/>
      <c r="S57" s="52"/>
      <c r="T57" s="52"/>
      <c r="U57" s="52"/>
      <c r="V57" s="52"/>
      <c r="W57" s="52"/>
      <c r="X57" s="52"/>
      <c r="Y57" s="52"/>
      <c r="Z57" s="52"/>
      <c r="AA57" s="52"/>
      <c r="AB57" s="52"/>
      <c r="AC57" s="52"/>
      <c r="AD57" s="52"/>
      <c r="AE57" s="52"/>
      <c r="AF57" s="52"/>
      <c r="AG57" s="52"/>
      <c r="AH57" s="43"/>
      <c r="AI57" s="49"/>
      <c r="AJ57" s="49"/>
      <c r="AK57" s="49"/>
      <c r="AL57" s="49"/>
      <c r="AM57" s="50"/>
      <c r="AN57" s="50"/>
      <c r="AO57" s="50"/>
      <c r="AP57" s="50"/>
    </row>
    <row r="58" spans="16:47" ht="21.6" customHeight="1">
      <c r="P58" s="29"/>
      <c r="AH58" s="13"/>
      <c r="AI58" s="30"/>
      <c r="AJ58" s="30"/>
      <c r="AK58" s="30"/>
      <c r="AL58" s="30"/>
      <c r="AM58" s="31"/>
      <c r="AN58" s="31"/>
      <c r="AO58" s="31"/>
      <c r="AP58" s="31"/>
    </row>
    <row r="59" spans="16:47" ht="21.6" customHeight="1">
      <c r="P59" s="29"/>
      <c r="AH59" s="13"/>
      <c r="AI59" s="30"/>
      <c r="AJ59" s="30"/>
      <c r="AK59" s="30"/>
      <c r="AL59" s="30"/>
      <c r="AM59" s="31"/>
      <c r="AN59" s="31"/>
      <c r="AO59" s="31"/>
      <c r="AP59" s="31"/>
    </row>
    <row r="60" spans="16:47" ht="24.6" customHeight="1">
      <c r="P60" s="29"/>
      <c r="AH60" s="13"/>
      <c r="AI60" s="30"/>
      <c r="AJ60" s="30"/>
      <c r="AK60" s="30"/>
      <c r="AL60" s="30"/>
      <c r="AM60" s="31"/>
      <c r="AN60" s="31"/>
      <c r="AO60" s="31"/>
      <c r="AP60" s="31"/>
    </row>
    <row r="61" spans="16:47" ht="25.2" customHeight="1">
      <c r="P61" s="13"/>
      <c r="AH61" s="13"/>
      <c r="AI61" s="12"/>
      <c r="AJ61" s="12"/>
      <c r="AK61" s="12"/>
      <c r="AL61" s="12"/>
      <c r="AM61" s="12"/>
      <c r="AN61" s="12"/>
      <c r="AO61" s="12"/>
      <c r="AP61" s="12"/>
    </row>
    <row r="65" spans="17:29" ht="21.6" customHeight="1">
      <c r="W65" s="32"/>
      <c r="AC65" s="32"/>
    </row>
    <row r="66" spans="17:29" ht="21.6" customHeight="1">
      <c r="Q66" s="32"/>
      <c r="W66" s="33"/>
      <c r="AC66" s="33"/>
    </row>
    <row r="67" spans="17:29" ht="21.6" customHeight="1">
      <c r="Q67" s="32"/>
      <c r="W67" s="32"/>
      <c r="AC67" s="34"/>
    </row>
    <row r="68" spans="17:29" ht="21.6" customHeight="1">
      <c r="Q68" s="32"/>
      <c r="W68" s="32"/>
    </row>
    <row r="69" spans="17:29" ht="21.6" customHeight="1">
      <c r="Q69" s="33"/>
      <c r="W69" s="32"/>
    </row>
    <row r="90" spans="23:38" ht="21.6" customHeight="1">
      <c r="W90" s="35"/>
      <c r="AC90" s="35"/>
      <c r="AI90" s="36"/>
      <c r="AL90" s="35"/>
    </row>
    <row r="91" spans="23:38" ht="21.6" customHeight="1">
      <c r="W91" s="35"/>
      <c r="AC91" s="35"/>
      <c r="AI91" s="36"/>
      <c r="AL91" s="35"/>
    </row>
    <row r="92" spans="23:38" ht="21.6" customHeight="1">
      <c r="W92" s="35"/>
      <c r="AC92" s="35"/>
      <c r="AI92" s="36"/>
      <c r="AL92" s="35"/>
    </row>
    <row r="111" spans="16:16" ht="21.6" customHeight="1">
      <c r="P111" s="27"/>
    </row>
  </sheetData>
  <sheetProtection selectLockedCells="1"/>
  <mergeCells count="126">
    <mergeCell ref="AL44:AP44"/>
    <mergeCell ref="AI45:AK45"/>
    <mergeCell ref="AL45:AP45"/>
    <mergeCell ref="AI46:AK46"/>
    <mergeCell ref="AL46:AP46"/>
    <mergeCell ref="AI47:AK47"/>
    <mergeCell ref="AL47:AP47"/>
    <mergeCell ref="U36:Z36"/>
    <mergeCell ref="AA36:AK36"/>
    <mergeCell ref="AL36:AP36"/>
    <mergeCell ref="AL42:AP42"/>
    <mergeCell ref="AM8:AP8"/>
    <mergeCell ref="AF8:AG8"/>
    <mergeCell ref="AH8:AI8"/>
    <mergeCell ref="AK8:AL8"/>
    <mergeCell ref="P25:S25"/>
    <mergeCell ref="P27:T28"/>
    <mergeCell ref="U27:Z28"/>
    <mergeCell ref="AA27:AA28"/>
    <mergeCell ref="AB27:AD28"/>
    <mergeCell ref="T25:W25"/>
    <mergeCell ref="AF16:AG16"/>
    <mergeCell ref="AH16:AP16"/>
    <mergeCell ref="AF17:AG17"/>
    <mergeCell ref="AH17:AP17"/>
    <mergeCell ref="P20:AP20"/>
    <mergeCell ref="P24:S24"/>
    <mergeCell ref="T24:V24"/>
    <mergeCell ref="P10:Z10"/>
    <mergeCell ref="AF12:AI12"/>
    <mergeCell ref="AJ12:AP12"/>
    <mergeCell ref="AF13:AG13"/>
    <mergeCell ref="AH13:AP13"/>
    <mergeCell ref="AF14:AI14"/>
    <mergeCell ref="AJ14:AP14"/>
    <mergeCell ref="AF15:AG15"/>
    <mergeCell ref="AH15:AP15"/>
    <mergeCell ref="P35:R35"/>
    <mergeCell ref="P36:R36"/>
    <mergeCell ref="P32:S32"/>
    <mergeCell ref="T32:X32"/>
    <mergeCell ref="P33:S33"/>
    <mergeCell ref="T33:X33"/>
    <mergeCell ref="AG27:AG28"/>
    <mergeCell ref="P29:S29"/>
    <mergeCell ref="P30:S30"/>
    <mergeCell ref="P31:S31"/>
    <mergeCell ref="T31:AD31"/>
    <mergeCell ref="T30:W30"/>
    <mergeCell ref="Y30:AA30"/>
    <mergeCell ref="P34:R34"/>
    <mergeCell ref="S34:Z34"/>
    <mergeCell ref="AA34:AK34"/>
    <mergeCell ref="AL34:AP34"/>
    <mergeCell ref="S35:T35"/>
    <mergeCell ref="U35:Z35"/>
    <mergeCell ref="AA35:AK35"/>
    <mergeCell ref="AL35:AP35"/>
    <mergeCell ref="S36:T36"/>
    <mergeCell ref="AL43:AP43"/>
    <mergeCell ref="S41:T41"/>
    <mergeCell ref="U41:Z41"/>
    <mergeCell ref="AA41:AK41"/>
    <mergeCell ref="AL41:AP41"/>
    <mergeCell ref="S39:T39"/>
    <mergeCell ref="U39:Z39"/>
    <mergeCell ref="AA39:AK39"/>
    <mergeCell ref="AL39:AP39"/>
    <mergeCell ref="S40:T40"/>
    <mergeCell ref="U40:Z40"/>
    <mergeCell ref="AA40:AK40"/>
    <mergeCell ref="AL40:AP40"/>
    <mergeCell ref="P39:R39"/>
    <mergeCell ref="P40:R40"/>
    <mergeCell ref="P37:R37"/>
    <mergeCell ref="P38:R38"/>
    <mergeCell ref="S37:T37"/>
    <mergeCell ref="U37:Z37"/>
    <mergeCell ref="AA37:AK37"/>
    <mergeCell ref="AL37:AP37"/>
    <mergeCell ref="S38:T38"/>
    <mergeCell ref="U38:Z38"/>
    <mergeCell ref="AA38:AK38"/>
    <mergeCell ref="AL38:AP38"/>
    <mergeCell ref="P45:R45"/>
    <mergeCell ref="S45:V45"/>
    <mergeCell ref="W45:Z45"/>
    <mergeCell ref="AA45:AC45"/>
    <mergeCell ref="AD45:AG45"/>
    <mergeCell ref="P43:R43"/>
    <mergeCell ref="P44:R44"/>
    <mergeCell ref="P41:R41"/>
    <mergeCell ref="P42:R42"/>
    <mergeCell ref="S42:T42"/>
    <mergeCell ref="U42:Z42"/>
    <mergeCell ref="AA42:AK42"/>
    <mergeCell ref="S44:T44"/>
    <mergeCell ref="U44:Z44"/>
    <mergeCell ref="AA44:AK44"/>
    <mergeCell ref="S43:T43"/>
    <mergeCell ref="U43:Z43"/>
    <mergeCell ref="AA43:AK43"/>
    <mergeCell ref="P47:R47"/>
    <mergeCell ref="S47:V47"/>
    <mergeCell ref="W47:Z47"/>
    <mergeCell ref="AA47:AC48"/>
    <mergeCell ref="AD47:AG47"/>
    <mergeCell ref="P46:R46"/>
    <mergeCell ref="S46:V46"/>
    <mergeCell ref="W46:Z46"/>
    <mergeCell ref="AA46:AC46"/>
    <mergeCell ref="AD46:AG46"/>
    <mergeCell ref="AN54:AP56"/>
    <mergeCell ref="AN53:AP53"/>
    <mergeCell ref="AH53:AJ53"/>
    <mergeCell ref="AH54:AJ56"/>
    <mergeCell ref="AI48:AK48"/>
    <mergeCell ref="AL48:AP48"/>
    <mergeCell ref="P53:X53"/>
    <mergeCell ref="Y53:AG53"/>
    <mergeCell ref="P54:X56"/>
    <mergeCell ref="Y54:AG56"/>
    <mergeCell ref="P48:R48"/>
    <mergeCell ref="S48:V48"/>
    <mergeCell ref="W48:Z48"/>
    <mergeCell ref="AD48:AG48"/>
  </mergeCells>
  <phoneticPr fontId="4"/>
  <dataValidations count="7">
    <dataValidation type="custom" allowBlank="1" showInputMessage="1" showErrorMessage="1" error="注文番号は7桁もしくは8桁でご入力下さい。" sqref="T25 X25" xr:uid="{5EE0E25C-FAC7-4363-8AE9-320700F4380C}">
      <formula1>AND(ISNUMBER(VALUE(T25)), OR(LEN(T25)=7, LEN(T25)=8))</formula1>
    </dataValidation>
    <dataValidation type="custom" allowBlank="1" showInputMessage="1" showErrorMessage="1" errorTitle="桁数エラー" error="工事コードは、7桁です。" sqref="T30" xr:uid="{F145A13A-0F23-451E-849B-7735D9D2C557}">
      <formula1>AND(ISNUMBER(T30),LEN(T30)=7)</formula1>
    </dataValidation>
    <dataValidation type="custom" allowBlank="1" showInputMessage="1" showErrorMessage="1" errorTitle="桁数エラー" error="仕入先コードは9桁で入力してください。_x000a_2025年4月から、8桁のコードの先頭に「2」が追加されています。_x000a_例えば、2025年4月以前のコードが「12345678」の場合、2024年4月以降は「212345678」となります。" sqref="AJ12:AP12" xr:uid="{D576C945-990C-4B4B-B3D9-50E72E7C9210}">
      <formula1>AND(ISNUMBER(AJ12),LEN(AJ12)=9)</formula1>
    </dataValidation>
    <dataValidation type="custom" allowBlank="1" showInputMessage="1" showErrorMessage="1" errorTitle="桁数エラー" error="工事コード（枝コード）は、3桁です。" sqref="Y30" xr:uid="{D2FA9D97-35E6-46B9-8F47-46B8EC802D7F}">
      <formula1>AND(LEN(Y30)=3, ISNUMBER(VALUE(Y30)))</formula1>
    </dataValidation>
    <dataValidation type="custom" allowBlank="1" showInputMessage="1" showErrorMessage="1" errorTitle="桁数エラー" error="貴社指定Noは5桁での入力をお願いします。_x000a_貴社で管理しているNoが5桁を超える場合、先頭の5桁をご入力、5桁未満の場合、先頭に0をつけてご入力いただく等、調整をお願いします。" sqref="T24:Z24" xr:uid="{C671DCD2-9144-4748-BAC4-4054A0858A01}">
      <formula1>AND(ISNUMBER(VALUE(T24)),LEN(T24)=5)</formula1>
    </dataValidation>
    <dataValidation type="date" allowBlank="1" showInputMessage="1" showErrorMessage="1" error="・2025/4/1以降の日付を入力してください。_x000a_・yyyy/mm/ddの形式で入力してください。_x000a_例)2025/04/01" sqref="P35:R44" xr:uid="{DC4004FF-5176-4871-9CF3-DC66E5B86ECC}">
      <formula1>45748</formula1>
      <formula2>73141</formula2>
    </dataValidation>
    <dataValidation type="custom" allowBlank="1" showInputMessage="1" showErrorMessage="1" errorTitle="工種コードエラー" error="工種コードは半角数字4桁を入力してください。" sqref="S35:T44" xr:uid="{9A8A6DD2-9F42-4C36-A2DF-A31906E55DD0}">
      <formula1>AND(ISNUMBER(VALUE(S35)),LEN(S35)=4,EXACT(S35,ASC(S35)))</formula1>
    </dataValidation>
  </dataValidations>
  <printOptions horizontalCentered="1" verticalCentered="1"/>
  <pageMargins left="0.23622047244094491" right="0.23622047244094491" top="0.55118110236220474" bottom="0.55118110236220474" header="0.31496062992125984" footer="0.31496062992125984"/>
  <pageSetup paperSize="8" scale="62" orientation="landscape" r:id="rId1"/>
  <ignoredErrors>
    <ignoredError sqref="S35:T4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A122-FA47-48B9-A131-B18DF81B4F38}">
  <sheetPr>
    <pageSetUpPr fitToPage="1"/>
  </sheetPr>
  <dimension ref="C1:AH105"/>
  <sheetViews>
    <sheetView showGridLines="0" tabSelected="1" view="pageBreakPreview" zoomScale="85" zoomScaleNormal="70" zoomScaleSheetLayoutView="85" workbookViewId="0">
      <selection activeCell="Z2" sqref="Z2:AC2"/>
    </sheetView>
  </sheetViews>
  <sheetFormatPr defaultColWidth="4" defaultRowHeight="21.6" customHeight="1"/>
  <cols>
    <col min="1" max="18" width="4" style="11"/>
    <col min="19" max="19" width="4.5" style="11" customWidth="1"/>
    <col min="20" max="21" width="4" style="11"/>
    <col min="22" max="22" width="3.8984375" style="11" customWidth="1"/>
    <col min="23" max="28" width="4" style="11"/>
    <col min="29" max="29" width="6.09765625" style="11" bestFit="1" customWidth="1"/>
    <col min="30" max="30" width="11.8984375" style="11" customWidth="1"/>
    <col min="31" max="34" width="4" style="11"/>
    <col min="35" max="35" width="6.69921875" style="11" bestFit="1" customWidth="1"/>
    <col min="36" max="36" width="11" style="11" customWidth="1"/>
    <col min="37" max="37" width="4" style="11"/>
    <col min="38" max="38" width="5.69921875" style="11" bestFit="1" customWidth="1"/>
    <col min="39" max="46" width="4" style="11"/>
    <col min="47" max="47" width="7.69921875" style="11" bestFit="1" customWidth="1"/>
    <col min="48" max="16384" width="4" style="11"/>
  </cols>
  <sheetData>
    <row r="1" spans="3:30" ht="36" customHeight="1"/>
    <row r="2" spans="3:30" ht="21.6" customHeight="1">
      <c r="C2" s="43"/>
      <c r="D2" s="43"/>
      <c r="E2" s="43"/>
      <c r="F2" s="86"/>
      <c r="G2" s="87"/>
      <c r="H2" s="87"/>
      <c r="I2" s="87"/>
      <c r="J2" s="43"/>
      <c r="K2" s="43"/>
      <c r="L2" s="43"/>
      <c r="M2" s="43"/>
      <c r="N2" s="43"/>
      <c r="O2" s="43"/>
      <c r="P2" s="43"/>
      <c r="Q2" s="43"/>
      <c r="R2" s="43"/>
      <c r="S2" s="202"/>
      <c r="T2" s="202"/>
      <c r="U2" s="226"/>
      <c r="V2" s="227"/>
      <c r="W2" s="84"/>
      <c r="X2" s="82" t="s">
        <v>0</v>
      </c>
      <c r="Y2" s="83"/>
      <c r="Z2" s="228"/>
      <c r="AA2" s="228"/>
      <c r="AB2" s="228"/>
      <c r="AC2" s="228"/>
      <c r="AD2" s="12"/>
    </row>
    <row r="3" spans="3:30" ht="21.6" customHeight="1">
      <c r="C3" s="43"/>
      <c r="D3" s="43"/>
      <c r="E3" s="43"/>
      <c r="F3" s="86"/>
      <c r="G3" s="87"/>
      <c r="H3" s="87"/>
      <c r="I3" s="87"/>
      <c r="J3" s="43"/>
      <c r="K3" s="43"/>
      <c r="L3" s="43"/>
      <c r="M3" s="43"/>
      <c r="N3" s="43"/>
      <c r="O3" s="43"/>
      <c r="P3" s="43"/>
      <c r="Q3" s="43"/>
      <c r="R3" s="43"/>
      <c r="S3" s="84"/>
      <c r="T3" s="84"/>
      <c r="U3" s="88"/>
      <c r="V3" s="88"/>
      <c r="W3" s="84"/>
      <c r="X3" s="88"/>
      <c r="Y3" s="88"/>
      <c r="Z3" s="84"/>
      <c r="AA3" s="88"/>
      <c r="AB3" s="88"/>
      <c r="AC3" s="84"/>
      <c r="AD3" s="12"/>
    </row>
    <row r="4" spans="3:30" ht="25.2" customHeight="1">
      <c r="C4" s="217" t="s">
        <v>214</v>
      </c>
      <c r="D4" s="217"/>
      <c r="E4" s="217"/>
      <c r="F4" s="217"/>
      <c r="G4" s="217"/>
      <c r="H4" s="217"/>
      <c r="I4" s="217"/>
      <c r="J4" s="217"/>
      <c r="K4" s="217"/>
      <c r="L4" s="217"/>
      <c r="M4" s="217"/>
      <c r="N4" s="51"/>
      <c r="O4" s="43"/>
      <c r="P4" s="43"/>
      <c r="Q4" s="43"/>
      <c r="R4" s="43"/>
      <c r="S4" s="89"/>
      <c r="T4" s="89"/>
      <c r="U4" s="89"/>
      <c r="V4" s="89"/>
      <c r="W4" s="89"/>
      <c r="X4" s="89"/>
      <c r="Y4" s="89"/>
      <c r="Z4" s="89"/>
      <c r="AA4" s="89"/>
      <c r="AB4" s="89"/>
      <c r="AC4" s="89"/>
      <c r="AD4" s="13"/>
    </row>
    <row r="5" spans="3:30" ht="25.2" customHeight="1">
      <c r="C5" s="43"/>
      <c r="D5" s="61"/>
      <c r="E5" s="61"/>
      <c r="F5" s="61"/>
      <c r="G5" s="61"/>
      <c r="H5" s="61"/>
      <c r="I5" s="61"/>
      <c r="J5" s="61"/>
      <c r="K5" s="61"/>
      <c r="L5" s="61"/>
      <c r="M5" s="61"/>
      <c r="N5" s="61"/>
      <c r="O5" s="43"/>
      <c r="P5" s="43"/>
      <c r="Q5" s="43"/>
      <c r="R5" s="43"/>
      <c r="S5" s="89"/>
      <c r="T5" s="89"/>
      <c r="U5" s="89"/>
      <c r="V5" s="89"/>
      <c r="W5" s="89"/>
      <c r="X5" s="89"/>
      <c r="Y5" s="89"/>
      <c r="Z5" s="89"/>
      <c r="AA5" s="89"/>
      <c r="AB5" s="89"/>
      <c r="AC5" s="89"/>
      <c r="AD5" s="13"/>
    </row>
    <row r="6" spans="3:30" ht="18" customHeight="1">
      <c r="C6" s="43"/>
      <c r="D6" s="51"/>
      <c r="E6" s="51"/>
      <c r="F6" s="51"/>
      <c r="G6" s="51"/>
      <c r="H6" s="51"/>
      <c r="I6" s="51"/>
      <c r="J6" s="51"/>
      <c r="K6" s="51"/>
      <c r="L6" s="51"/>
      <c r="M6" s="51"/>
      <c r="N6" s="43"/>
      <c r="O6" s="43"/>
      <c r="P6" s="43"/>
      <c r="Q6" s="43"/>
      <c r="R6" s="43"/>
      <c r="S6" s="218" t="s">
        <v>7</v>
      </c>
      <c r="T6" s="218"/>
      <c r="U6" s="218"/>
      <c r="V6" s="218"/>
      <c r="W6" s="233"/>
      <c r="X6" s="233"/>
      <c r="Y6" s="233"/>
      <c r="Z6" s="233"/>
      <c r="AA6" s="233"/>
      <c r="AB6" s="233"/>
      <c r="AC6" s="233"/>
      <c r="AD6" s="13"/>
    </row>
    <row r="7" spans="3:30" ht="18" customHeight="1">
      <c r="C7" s="43"/>
      <c r="D7" s="43"/>
      <c r="E7" s="43"/>
      <c r="F7" s="43"/>
      <c r="G7" s="43"/>
      <c r="H7" s="43"/>
      <c r="I7" s="43"/>
      <c r="J7" s="43"/>
      <c r="K7" s="43"/>
      <c r="L7" s="43"/>
      <c r="M7" s="43"/>
      <c r="N7" s="43"/>
      <c r="O7" s="43"/>
      <c r="P7" s="43"/>
      <c r="Q7" s="43"/>
      <c r="R7" s="43"/>
      <c r="S7" s="187" t="s">
        <v>2</v>
      </c>
      <c r="T7" s="187"/>
      <c r="U7" s="233"/>
      <c r="V7" s="233"/>
      <c r="W7" s="233"/>
      <c r="X7" s="233"/>
      <c r="Y7" s="233"/>
      <c r="Z7" s="233"/>
      <c r="AA7" s="233"/>
      <c r="AB7" s="233"/>
      <c r="AC7" s="233"/>
      <c r="AD7" s="13"/>
    </row>
    <row r="8" spans="3:30" ht="18" customHeight="1">
      <c r="C8" s="43"/>
      <c r="D8" s="43"/>
      <c r="E8" s="43"/>
      <c r="F8" s="8"/>
      <c r="G8" s="43"/>
      <c r="H8" s="43"/>
      <c r="I8" s="43"/>
      <c r="J8" s="43"/>
      <c r="K8" s="43"/>
      <c r="L8" s="43"/>
      <c r="M8" s="43"/>
      <c r="N8" s="43"/>
      <c r="O8" s="43"/>
      <c r="P8" s="43"/>
      <c r="Q8" s="43"/>
      <c r="R8" s="43"/>
      <c r="S8" s="187" t="s">
        <v>1</v>
      </c>
      <c r="T8" s="187"/>
      <c r="U8" s="187"/>
      <c r="V8" s="187"/>
      <c r="W8" s="234"/>
      <c r="X8" s="234"/>
      <c r="Y8" s="234"/>
      <c r="Z8" s="234"/>
      <c r="AA8" s="234"/>
      <c r="AB8" s="234"/>
      <c r="AC8" s="234"/>
      <c r="AD8" s="13"/>
    </row>
    <row r="9" spans="3:30" ht="18" customHeight="1">
      <c r="C9" s="43"/>
      <c r="D9" s="43"/>
      <c r="E9" s="43"/>
      <c r="F9" s="43"/>
      <c r="G9" s="43"/>
      <c r="H9" s="43"/>
      <c r="I9" s="43"/>
      <c r="J9" s="43"/>
      <c r="K9" s="43"/>
      <c r="L9" s="43"/>
      <c r="M9" s="43"/>
      <c r="N9" s="43"/>
      <c r="O9" s="43"/>
      <c r="P9" s="43"/>
      <c r="Q9" s="43"/>
      <c r="R9" s="43"/>
      <c r="S9" s="187" t="s">
        <v>212</v>
      </c>
      <c r="T9" s="187"/>
      <c r="U9" s="230"/>
      <c r="V9" s="231"/>
      <c r="W9" s="231"/>
      <c r="X9" s="231"/>
      <c r="Y9" s="231"/>
      <c r="Z9" s="231"/>
      <c r="AA9" s="231"/>
      <c r="AB9" s="231"/>
      <c r="AC9" s="231"/>
      <c r="AD9" s="13"/>
    </row>
    <row r="10" spans="3:30" ht="18" customHeight="1">
      <c r="C10" s="43"/>
      <c r="D10" s="43"/>
      <c r="E10" s="43"/>
      <c r="F10" s="43"/>
      <c r="G10" s="43"/>
      <c r="H10" s="43"/>
      <c r="I10" s="43"/>
      <c r="J10" s="43"/>
      <c r="K10" s="43"/>
      <c r="L10" s="43"/>
      <c r="M10" s="43"/>
      <c r="N10" s="43"/>
      <c r="O10" s="43"/>
      <c r="P10" s="43"/>
      <c r="Q10" s="43"/>
      <c r="R10" s="43"/>
      <c r="S10" s="187" t="s">
        <v>213</v>
      </c>
      <c r="T10" s="187"/>
      <c r="U10" s="230"/>
      <c r="V10" s="230"/>
      <c r="W10" s="230"/>
      <c r="X10" s="230"/>
      <c r="Y10" s="230"/>
      <c r="Z10" s="230"/>
      <c r="AA10" s="230"/>
      <c r="AB10" s="230"/>
      <c r="AC10" s="230"/>
      <c r="AD10" s="13"/>
    </row>
    <row r="11" spans="3:30" ht="18" customHeight="1">
      <c r="C11" s="43"/>
      <c r="D11" s="43"/>
      <c r="E11" s="43"/>
      <c r="F11" s="43"/>
      <c r="G11" s="43"/>
      <c r="H11" s="43"/>
      <c r="I11" s="43"/>
      <c r="J11" s="43"/>
      <c r="K11" s="43"/>
      <c r="L11" s="43"/>
      <c r="M11" s="43"/>
      <c r="N11" s="43"/>
      <c r="O11" s="43"/>
      <c r="P11" s="43"/>
      <c r="Q11" s="43"/>
      <c r="R11" s="43"/>
      <c r="S11" s="187" t="s">
        <v>245</v>
      </c>
      <c r="T11" s="187"/>
      <c r="U11" s="230"/>
      <c r="V11" s="231"/>
      <c r="W11" s="231"/>
      <c r="X11" s="231"/>
      <c r="Y11" s="231"/>
      <c r="Z11" s="231"/>
      <c r="AA11" s="231"/>
      <c r="AB11" s="231"/>
      <c r="AC11" s="231"/>
      <c r="AD11" s="13"/>
    </row>
    <row r="12" spans="3:30" ht="17.399999999999999" customHeight="1">
      <c r="C12" s="43"/>
      <c r="D12" s="43"/>
      <c r="E12" s="43"/>
      <c r="F12" s="43"/>
      <c r="G12" s="43"/>
      <c r="H12" s="43"/>
      <c r="I12" s="43"/>
      <c r="J12" s="43"/>
      <c r="K12" s="43"/>
      <c r="L12" s="43"/>
      <c r="M12" s="43"/>
      <c r="N12" s="43"/>
      <c r="O12" s="43"/>
      <c r="P12" s="43"/>
      <c r="Q12" s="43"/>
      <c r="R12" s="43"/>
      <c r="S12" s="85"/>
      <c r="T12" s="85"/>
      <c r="U12" s="90"/>
      <c r="V12" s="91"/>
      <c r="W12" s="91"/>
      <c r="X12" s="91"/>
      <c r="Y12" s="91"/>
      <c r="Z12" s="91"/>
      <c r="AA12" s="91"/>
      <c r="AB12" s="91"/>
      <c r="AC12" s="91"/>
      <c r="AD12" s="13"/>
    </row>
    <row r="13" spans="3:30" ht="18" customHeight="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16"/>
    </row>
    <row r="14" spans="3:30" ht="29.4" customHeight="1">
      <c r="C14" s="215" t="s">
        <v>3</v>
      </c>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16"/>
    </row>
    <row r="15" spans="3:30" ht="36" customHeight="1">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17"/>
    </row>
    <row r="16" spans="3:30" ht="21.6" customHeight="1">
      <c r="C16" s="39" t="s">
        <v>224</v>
      </c>
      <c r="D16" s="51"/>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17"/>
    </row>
    <row r="17" spans="3:30" ht="13.2" customHeight="1">
      <c r="C17" s="39"/>
      <c r="D17" s="51"/>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17"/>
    </row>
    <row r="18" spans="3:30" ht="21.6" customHeight="1">
      <c r="C18" s="232" t="s">
        <v>246</v>
      </c>
      <c r="D18" s="232"/>
      <c r="E18" s="232"/>
      <c r="F18" s="232"/>
      <c r="G18" s="229" t="s">
        <v>269</v>
      </c>
      <c r="H18" s="229"/>
      <c r="I18" s="229"/>
      <c r="J18" s="92"/>
      <c r="K18" s="92"/>
      <c r="L18" s="92"/>
      <c r="M18" s="92"/>
      <c r="N18" s="65"/>
      <c r="O18" s="65"/>
      <c r="P18" s="65"/>
      <c r="Q18" s="65"/>
      <c r="R18" s="65"/>
      <c r="S18" s="17"/>
      <c r="T18" s="17"/>
      <c r="U18" s="17"/>
      <c r="V18" s="17"/>
      <c r="W18" s="17"/>
      <c r="X18" s="17"/>
      <c r="Y18" s="17"/>
      <c r="Z18" s="17"/>
      <c r="AA18" s="17"/>
      <c r="AB18" s="17"/>
      <c r="AC18" s="17"/>
      <c r="AD18" s="13"/>
    </row>
    <row r="19" spans="3:30" ht="21.6" customHeight="1">
      <c r="C19" s="192" t="s">
        <v>6</v>
      </c>
      <c r="D19" s="192"/>
      <c r="E19" s="192"/>
      <c r="F19" s="192"/>
      <c r="G19" s="229"/>
      <c r="H19" s="229"/>
      <c r="I19" s="229"/>
      <c r="J19" s="229"/>
      <c r="K19" s="93"/>
      <c r="L19" s="8"/>
      <c r="M19" s="8"/>
      <c r="N19" s="94"/>
      <c r="O19" s="95"/>
      <c r="P19" s="95"/>
      <c r="Q19" s="86"/>
      <c r="R19" s="51"/>
      <c r="AA19" s="23"/>
      <c r="AB19" s="23"/>
      <c r="AC19" s="23"/>
      <c r="AD19" s="18"/>
    </row>
    <row r="20" spans="3:30" ht="21.6" customHeight="1">
      <c r="C20" s="43"/>
      <c r="D20" s="43"/>
      <c r="E20" s="43"/>
      <c r="F20" s="43"/>
      <c r="G20" s="43"/>
      <c r="H20" s="43"/>
      <c r="I20" s="43"/>
      <c r="J20" s="43"/>
      <c r="K20" s="43"/>
      <c r="L20" s="43"/>
      <c r="M20" s="43"/>
      <c r="N20" s="43"/>
      <c r="O20" s="43"/>
      <c r="P20" s="43"/>
      <c r="Q20" s="43"/>
      <c r="R20" s="43"/>
      <c r="S20" s="8"/>
      <c r="T20" s="43"/>
      <c r="U20" s="43"/>
      <c r="V20" s="43"/>
      <c r="W20" s="43"/>
      <c r="X20" s="43"/>
      <c r="Y20" s="43"/>
      <c r="Z20" s="43"/>
      <c r="AA20" s="43"/>
      <c r="AB20" s="43"/>
      <c r="AC20" s="43"/>
      <c r="AD20" s="18"/>
    </row>
    <row r="21" spans="3:30" ht="21.6" customHeight="1">
      <c r="C21" s="205" t="s">
        <v>243</v>
      </c>
      <c r="D21" s="205"/>
      <c r="E21" s="205"/>
      <c r="F21" s="205"/>
      <c r="G21" s="205"/>
      <c r="H21" s="207" t="str">
        <f>IF(Y42="","",(Y42))</f>
        <v/>
      </c>
      <c r="I21" s="207"/>
      <c r="J21" s="207"/>
      <c r="K21" s="207"/>
      <c r="L21" s="207"/>
      <c r="M21" s="207"/>
      <c r="N21" s="211" t="s">
        <v>8</v>
      </c>
      <c r="O21" s="211" t="s">
        <v>244</v>
      </c>
      <c r="P21" s="211"/>
      <c r="Q21" s="211"/>
      <c r="R21" s="69"/>
      <c r="S21" s="97"/>
      <c r="T21" s="238"/>
      <c r="U21" s="51"/>
      <c r="V21" s="98"/>
      <c r="W21" s="98"/>
      <c r="X21" s="8"/>
      <c r="Y21" s="98"/>
      <c r="Z21" s="98"/>
      <c r="AA21" s="98"/>
      <c r="AB21" s="98"/>
      <c r="AC21" s="98"/>
      <c r="AD21" s="23"/>
    </row>
    <row r="22" spans="3:30" ht="21.6" customHeight="1" thickBot="1">
      <c r="C22" s="206"/>
      <c r="D22" s="206"/>
      <c r="E22" s="206"/>
      <c r="F22" s="206"/>
      <c r="G22" s="206"/>
      <c r="H22" s="208"/>
      <c r="I22" s="208"/>
      <c r="J22" s="208"/>
      <c r="K22" s="208"/>
      <c r="L22" s="208"/>
      <c r="M22" s="208"/>
      <c r="N22" s="212"/>
      <c r="O22" s="212"/>
      <c r="P22" s="212"/>
      <c r="Q22" s="212"/>
      <c r="R22" s="69"/>
      <c r="S22" s="97"/>
      <c r="T22" s="238"/>
      <c r="U22" s="51"/>
      <c r="V22" s="98"/>
      <c r="W22" s="98"/>
      <c r="X22" s="98"/>
      <c r="Y22" s="98"/>
      <c r="Z22" s="98"/>
      <c r="AA22" s="98"/>
      <c r="AB22" s="98"/>
      <c r="AC22" s="98"/>
      <c r="AD22" s="23"/>
    </row>
    <row r="23" spans="3:30" ht="21.6" customHeight="1" thickTop="1">
      <c r="C23" s="239"/>
      <c r="D23" s="239"/>
      <c r="E23" s="239"/>
      <c r="F23" s="239"/>
      <c r="G23" s="99"/>
      <c r="H23" s="99"/>
      <c r="I23" s="99"/>
      <c r="J23" s="99"/>
      <c r="K23" s="99"/>
      <c r="L23" s="8"/>
      <c r="M23" s="8"/>
      <c r="N23" s="94"/>
      <c r="O23" s="95"/>
      <c r="P23" s="95"/>
      <c r="Q23" s="86"/>
      <c r="R23" s="8"/>
      <c r="S23" s="8"/>
      <c r="T23" s="8"/>
      <c r="U23" s="100"/>
      <c r="V23" s="94"/>
      <c r="W23" s="94"/>
      <c r="X23" s="94"/>
      <c r="Y23" s="94"/>
      <c r="Z23" s="96"/>
      <c r="AA23" s="96"/>
      <c r="AB23" s="96"/>
      <c r="AC23" s="96"/>
      <c r="AD23" s="13"/>
    </row>
    <row r="24" spans="3:30" ht="21.6" customHeight="1">
      <c r="C24" s="240" t="s">
        <v>10</v>
      </c>
      <c r="D24" s="240"/>
      <c r="E24" s="240"/>
      <c r="F24" s="240"/>
      <c r="G24" s="241"/>
      <c r="H24" s="241"/>
      <c r="I24" s="241"/>
      <c r="J24" s="241"/>
      <c r="K24" s="101" t="s">
        <v>227</v>
      </c>
      <c r="L24" s="229"/>
      <c r="M24" s="229"/>
      <c r="N24" s="93"/>
      <c r="O24" s="93"/>
      <c r="P24" s="93"/>
      <c r="Q24" s="93"/>
      <c r="R24" s="12"/>
      <c r="S24" s="12"/>
      <c r="T24" s="12"/>
      <c r="U24" s="12"/>
      <c r="V24" s="12"/>
      <c r="W24" s="12"/>
      <c r="X24" s="102"/>
      <c r="Y24" s="21"/>
      <c r="Z24" s="13"/>
      <c r="AA24" s="13"/>
      <c r="AB24" s="13"/>
      <c r="AC24" s="13"/>
      <c r="AD24" s="14"/>
    </row>
    <row r="25" spans="3:30" ht="21.6" customHeight="1">
      <c r="C25" s="240" t="s">
        <v>304</v>
      </c>
      <c r="D25" s="240"/>
      <c r="E25" s="240"/>
      <c r="F25" s="240"/>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3"/>
    </row>
    <row r="26" spans="3:30" ht="21.6" customHeight="1">
      <c r="C26" s="104"/>
      <c r="D26" s="104"/>
      <c r="E26" s="104"/>
      <c r="F26" s="104"/>
      <c r="G26" s="99"/>
      <c r="H26" s="99"/>
      <c r="I26" s="99"/>
      <c r="J26" s="99"/>
      <c r="K26" s="99"/>
      <c r="L26" s="8"/>
      <c r="M26" s="8"/>
      <c r="N26" s="94"/>
      <c r="O26" s="95"/>
      <c r="P26" s="95"/>
      <c r="Q26" s="86"/>
      <c r="R26" s="8"/>
      <c r="S26" s="8"/>
      <c r="T26" s="8"/>
      <c r="U26" s="100"/>
      <c r="V26" s="94"/>
      <c r="W26" s="94"/>
      <c r="X26" s="94"/>
      <c r="Y26" s="94"/>
      <c r="Z26" s="96"/>
      <c r="AA26" s="96"/>
      <c r="AB26" s="96"/>
      <c r="AC26" s="96"/>
      <c r="AD26" s="23"/>
    </row>
    <row r="27" spans="3:30" ht="21.6" customHeight="1">
      <c r="C27" s="192" t="s">
        <v>9</v>
      </c>
      <c r="D27" s="192"/>
      <c r="E27" s="192"/>
      <c r="F27" s="192"/>
      <c r="G27" s="103"/>
      <c r="H27" s="103"/>
      <c r="I27" s="103"/>
      <c r="J27" s="103"/>
      <c r="K27" s="103"/>
      <c r="L27" s="96"/>
      <c r="M27" s="96"/>
      <c r="N27" s="96"/>
      <c r="O27" s="96"/>
      <c r="P27" s="96"/>
      <c r="Q27" s="96"/>
      <c r="R27" s="96"/>
      <c r="S27" s="96"/>
      <c r="T27" s="96"/>
      <c r="U27" s="96"/>
      <c r="V27" s="96"/>
      <c r="W27" s="96"/>
      <c r="X27" s="96"/>
      <c r="Y27" s="96"/>
      <c r="Z27" s="96"/>
      <c r="AA27" s="96"/>
      <c r="AB27" s="96"/>
      <c r="AC27" s="96"/>
      <c r="AD27" s="24"/>
    </row>
    <row r="28" spans="3:30" ht="21.6" customHeight="1">
      <c r="C28" s="198" t="s">
        <v>280</v>
      </c>
      <c r="D28" s="199"/>
      <c r="E28" s="199"/>
      <c r="F28" s="198" t="s">
        <v>242</v>
      </c>
      <c r="G28" s="199"/>
      <c r="H28" s="199"/>
      <c r="I28" s="199"/>
      <c r="J28" s="199"/>
      <c r="K28" s="199"/>
      <c r="L28" s="199"/>
      <c r="M28" s="200"/>
      <c r="N28" s="198" t="s">
        <v>209</v>
      </c>
      <c r="O28" s="199"/>
      <c r="P28" s="199"/>
      <c r="Q28" s="199"/>
      <c r="R28" s="199"/>
      <c r="S28" s="199"/>
      <c r="T28" s="199"/>
      <c r="U28" s="199"/>
      <c r="V28" s="199"/>
      <c r="W28" s="199"/>
      <c r="X28" s="200"/>
      <c r="Y28" s="198" t="s">
        <v>267</v>
      </c>
      <c r="Z28" s="199"/>
      <c r="AA28" s="199"/>
      <c r="AB28" s="199"/>
      <c r="AC28" s="200"/>
      <c r="AD28" s="25"/>
    </row>
    <row r="29" spans="3:30" ht="21.6" customHeight="1">
      <c r="C29" s="235"/>
      <c r="D29" s="236"/>
      <c r="E29" s="237"/>
      <c r="F29" s="253"/>
      <c r="G29" s="254"/>
      <c r="H29" s="178" t="str">
        <f>IFERROR(VLOOKUP(F29,'工種CD－工種名マスタ'!$A$1:$B$107,2,FALSE),"")</f>
        <v/>
      </c>
      <c r="I29" s="179"/>
      <c r="J29" s="179"/>
      <c r="K29" s="179"/>
      <c r="L29" s="179"/>
      <c r="M29" s="180"/>
      <c r="N29" s="258"/>
      <c r="O29" s="259"/>
      <c r="P29" s="259"/>
      <c r="Q29" s="259"/>
      <c r="R29" s="259"/>
      <c r="S29" s="259"/>
      <c r="T29" s="259"/>
      <c r="U29" s="259"/>
      <c r="V29" s="259"/>
      <c r="W29" s="259"/>
      <c r="X29" s="260"/>
      <c r="Y29" s="255"/>
      <c r="Z29" s="256"/>
      <c r="AA29" s="256"/>
      <c r="AB29" s="256"/>
      <c r="AC29" s="257"/>
      <c r="AD29" s="25"/>
    </row>
    <row r="30" spans="3:30" ht="21.6" customHeight="1">
      <c r="C30" s="235"/>
      <c r="D30" s="236"/>
      <c r="E30" s="237"/>
      <c r="F30" s="253"/>
      <c r="G30" s="254"/>
      <c r="H30" s="178" t="str">
        <f>IFERROR(VLOOKUP(F30,'工種CD－工種名マスタ'!$A$1:$B$107,2,FALSE),"")</f>
        <v/>
      </c>
      <c r="I30" s="179"/>
      <c r="J30" s="179"/>
      <c r="K30" s="179"/>
      <c r="L30" s="179"/>
      <c r="M30" s="180"/>
      <c r="N30" s="258"/>
      <c r="O30" s="259"/>
      <c r="P30" s="259"/>
      <c r="Q30" s="259"/>
      <c r="R30" s="259"/>
      <c r="S30" s="259"/>
      <c r="T30" s="259"/>
      <c r="U30" s="259"/>
      <c r="V30" s="259"/>
      <c r="W30" s="259"/>
      <c r="X30" s="260"/>
      <c r="Y30" s="255"/>
      <c r="Z30" s="256"/>
      <c r="AA30" s="256"/>
      <c r="AB30" s="256"/>
      <c r="AC30" s="257"/>
      <c r="AD30" s="25"/>
    </row>
    <row r="31" spans="3:30" ht="21.6" customHeight="1">
      <c r="C31" s="235"/>
      <c r="D31" s="236"/>
      <c r="E31" s="237"/>
      <c r="F31" s="253"/>
      <c r="G31" s="254"/>
      <c r="H31" s="178" t="str">
        <f>IFERROR(VLOOKUP(F31,'工種CD－工種名マスタ'!$A$1:$B$107,2,FALSE),"")</f>
        <v/>
      </c>
      <c r="I31" s="179"/>
      <c r="J31" s="179"/>
      <c r="K31" s="179"/>
      <c r="L31" s="179"/>
      <c r="M31" s="180"/>
      <c r="N31" s="258"/>
      <c r="O31" s="259"/>
      <c r="P31" s="259"/>
      <c r="Q31" s="259"/>
      <c r="R31" s="259"/>
      <c r="S31" s="259"/>
      <c r="T31" s="259"/>
      <c r="U31" s="259"/>
      <c r="V31" s="259"/>
      <c r="W31" s="259"/>
      <c r="X31" s="260"/>
      <c r="Y31" s="255"/>
      <c r="Z31" s="256"/>
      <c r="AA31" s="256"/>
      <c r="AB31" s="256"/>
      <c r="AC31" s="257"/>
      <c r="AD31" s="25"/>
    </row>
    <row r="32" spans="3:30" ht="21.6" customHeight="1">
      <c r="C32" s="235"/>
      <c r="D32" s="236"/>
      <c r="E32" s="237"/>
      <c r="F32" s="253"/>
      <c r="G32" s="254"/>
      <c r="H32" s="178" t="str">
        <f>IFERROR(VLOOKUP(F32,'工種CD－工種名マスタ'!$A$1:$B$107,2,FALSE),"")</f>
        <v/>
      </c>
      <c r="I32" s="179"/>
      <c r="J32" s="179"/>
      <c r="K32" s="179"/>
      <c r="L32" s="179"/>
      <c r="M32" s="180"/>
      <c r="N32" s="258"/>
      <c r="O32" s="259"/>
      <c r="P32" s="259"/>
      <c r="Q32" s="259"/>
      <c r="R32" s="259"/>
      <c r="S32" s="259"/>
      <c r="T32" s="259"/>
      <c r="U32" s="259"/>
      <c r="V32" s="259"/>
      <c r="W32" s="259"/>
      <c r="X32" s="260"/>
      <c r="Y32" s="255"/>
      <c r="Z32" s="256"/>
      <c r="AA32" s="256"/>
      <c r="AB32" s="256"/>
      <c r="AC32" s="257"/>
      <c r="AD32" s="25"/>
    </row>
    <row r="33" spans="3:34" ht="21.6" customHeight="1">
      <c r="C33" s="235"/>
      <c r="D33" s="236"/>
      <c r="E33" s="237"/>
      <c r="F33" s="253"/>
      <c r="G33" s="254"/>
      <c r="H33" s="178" t="str">
        <f>IFERROR(VLOOKUP(F33,'工種CD－工種名マスタ'!$A$1:$B$107,2,FALSE),"")</f>
        <v/>
      </c>
      <c r="I33" s="179"/>
      <c r="J33" s="179"/>
      <c r="K33" s="179"/>
      <c r="L33" s="179"/>
      <c r="M33" s="180"/>
      <c r="N33" s="258"/>
      <c r="O33" s="259"/>
      <c r="P33" s="259"/>
      <c r="Q33" s="259"/>
      <c r="R33" s="259"/>
      <c r="S33" s="259"/>
      <c r="T33" s="259"/>
      <c r="U33" s="259"/>
      <c r="V33" s="259"/>
      <c r="W33" s="259"/>
      <c r="X33" s="260"/>
      <c r="Y33" s="255"/>
      <c r="Z33" s="256"/>
      <c r="AA33" s="256"/>
      <c r="AB33" s="256"/>
      <c r="AC33" s="257"/>
      <c r="AD33" s="26"/>
    </row>
    <row r="34" spans="3:34" ht="21.6" customHeight="1">
      <c r="C34" s="235"/>
      <c r="D34" s="236"/>
      <c r="E34" s="237"/>
      <c r="F34" s="253"/>
      <c r="G34" s="254"/>
      <c r="H34" s="178" t="str">
        <f>IFERROR(VLOOKUP(F34,'工種CD－工種名マスタ'!$A$1:$B$107,2,FALSE),"")</f>
        <v/>
      </c>
      <c r="I34" s="179"/>
      <c r="J34" s="179"/>
      <c r="K34" s="179"/>
      <c r="L34" s="179"/>
      <c r="M34" s="180"/>
      <c r="N34" s="258"/>
      <c r="O34" s="259"/>
      <c r="P34" s="259"/>
      <c r="Q34" s="259"/>
      <c r="R34" s="259"/>
      <c r="S34" s="259"/>
      <c r="T34" s="259"/>
      <c r="U34" s="259"/>
      <c r="V34" s="259"/>
      <c r="W34" s="259"/>
      <c r="X34" s="260"/>
      <c r="Y34" s="255"/>
      <c r="Z34" s="256"/>
      <c r="AA34" s="256"/>
      <c r="AB34" s="256"/>
      <c r="AC34" s="257"/>
      <c r="AD34" s="26"/>
    </row>
    <row r="35" spans="3:34" ht="21.6" customHeight="1">
      <c r="C35" s="235"/>
      <c r="D35" s="236"/>
      <c r="E35" s="237"/>
      <c r="F35" s="253"/>
      <c r="G35" s="254"/>
      <c r="H35" s="178" t="str">
        <f>IFERROR(VLOOKUP(F35,'工種CD－工種名マスタ'!$A$1:$B$107,2,FALSE),"")</f>
        <v/>
      </c>
      <c r="I35" s="179"/>
      <c r="J35" s="179"/>
      <c r="K35" s="179"/>
      <c r="L35" s="179"/>
      <c r="M35" s="180"/>
      <c r="N35" s="258"/>
      <c r="O35" s="259"/>
      <c r="P35" s="259"/>
      <c r="Q35" s="259"/>
      <c r="R35" s="259"/>
      <c r="S35" s="259"/>
      <c r="T35" s="259"/>
      <c r="U35" s="259"/>
      <c r="V35" s="259"/>
      <c r="W35" s="259"/>
      <c r="X35" s="260"/>
      <c r="Y35" s="255"/>
      <c r="Z35" s="256"/>
      <c r="AA35" s="256"/>
      <c r="AB35" s="256"/>
      <c r="AC35" s="257"/>
      <c r="AD35" s="26"/>
    </row>
    <row r="36" spans="3:34" ht="21.6" customHeight="1">
      <c r="C36" s="235"/>
      <c r="D36" s="236"/>
      <c r="E36" s="237"/>
      <c r="F36" s="253"/>
      <c r="G36" s="254"/>
      <c r="H36" s="178" t="str">
        <f>IFERROR(VLOOKUP(F36,'工種CD－工種名マスタ'!$A$1:$B$107,2,FALSE),"")</f>
        <v/>
      </c>
      <c r="I36" s="179"/>
      <c r="J36" s="179"/>
      <c r="K36" s="179"/>
      <c r="L36" s="179"/>
      <c r="M36" s="180"/>
      <c r="N36" s="258"/>
      <c r="O36" s="259"/>
      <c r="P36" s="259"/>
      <c r="Q36" s="259"/>
      <c r="R36" s="259"/>
      <c r="S36" s="259"/>
      <c r="T36" s="259"/>
      <c r="U36" s="259"/>
      <c r="V36" s="259"/>
      <c r="W36" s="259"/>
      <c r="X36" s="260"/>
      <c r="Y36" s="255"/>
      <c r="Z36" s="256"/>
      <c r="AA36" s="256"/>
      <c r="AB36" s="256"/>
      <c r="AC36" s="257"/>
      <c r="AD36" s="26"/>
    </row>
    <row r="37" spans="3:34" ht="21.6" customHeight="1">
      <c r="C37" s="235"/>
      <c r="D37" s="236"/>
      <c r="E37" s="237"/>
      <c r="F37" s="253"/>
      <c r="G37" s="254"/>
      <c r="H37" s="178" t="str">
        <f>IFERROR(VLOOKUP(F37,'工種CD－工種名マスタ'!$A$1:$B$107,2,FALSE),"")</f>
        <v/>
      </c>
      <c r="I37" s="179"/>
      <c r="J37" s="179"/>
      <c r="K37" s="179"/>
      <c r="L37" s="179"/>
      <c r="M37" s="180"/>
      <c r="N37" s="258"/>
      <c r="O37" s="259"/>
      <c r="P37" s="259"/>
      <c r="Q37" s="259"/>
      <c r="R37" s="259"/>
      <c r="S37" s="259"/>
      <c r="T37" s="259"/>
      <c r="U37" s="259"/>
      <c r="V37" s="259"/>
      <c r="W37" s="259"/>
      <c r="X37" s="260"/>
      <c r="Y37" s="255"/>
      <c r="Z37" s="256"/>
      <c r="AA37" s="256"/>
      <c r="AB37" s="256"/>
      <c r="AC37" s="257"/>
      <c r="AD37" s="26"/>
    </row>
    <row r="38" spans="3:34" ht="21.6" customHeight="1" thickBot="1">
      <c r="C38" s="235"/>
      <c r="D38" s="236"/>
      <c r="E38" s="237"/>
      <c r="F38" s="253"/>
      <c r="G38" s="254"/>
      <c r="H38" s="178" t="str">
        <f>IFERROR(VLOOKUP(F38,'工種CD－工種名マスタ'!$A$1:$B$107,2,FALSE),"")</f>
        <v/>
      </c>
      <c r="I38" s="179"/>
      <c r="J38" s="179"/>
      <c r="K38" s="179"/>
      <c r="L38" s="179"/>
      <c r="M38" s="180"/>
      <c r="N38" s="261"/>
      <c r="O38" s="262"/>
      <c r="P38" s="262"/>
      <c r="Q38" s="262"/>
      <c r="R38" s="262"/>
      <c r="S38" s="262"/>
      <c r="T38" s="262"/>
      <c r="U38" s="259"/>
      <c r="V38" s="259"/>
      <c r="W38" s="259"/>
      <c r="X38" s="260"/>
      <c r="Y38" s="255"/>
      <c r="Z38" s="256"/>
      <c r="AA38" s="256"/>
      <c r="AB38" s="256"/>
      <c r="AC38" s="257"/>
      <c r="AD38" s="13"/>
    </row>
    <row r="39" spans="3:34" ht="21.6" customHeight="1">
      <c r="C39" s="166"/>
      <c r="D39" s="167"/>
      <c r="E39" s="168"/>
      <c r="F39" s="169" t="s">
        <v>257</v>
      </c>
      <c r="G39" s="170"/>
      <c r="H39" s="170"/>
      <c r="I39" s="171"/>
      <c r="J39" s="169" t="s">
        <v>259</v>
      </c>
      <c r="K39" s="170"/>
      <c r="L39" s="170"/>
      <c r="M39" s="171"/>
      <c r="N39" s="169" t="s">
        <v>256</v>
      </c>
      <c r="O39" s="170"/>
      <c r="P39" s="171"/>
      <c r="Q39" s="169" t="s">
        <v>258</v>
      </c>
      <c r="R39" s="170"/>
      <c r="S39" s="170"/>
      <c r="T39" s="172"/>
      <c r="U39" s="105"/>
      <c r="V39" s="220" t="s">
        <v>281</v>
      </c>
      <c r="W39" s="220"/>
      <c r="X39" s="221"/>
      <c r="Y39" s="126" t="str">
        <f>IF(Y29="","",SUM(Y29:AC38))</f>
        <v/>
      </c>
      <c r="Z39" s="127"/>
      <c r="AA39" s="127"/>
      <c r="AB39" s="127"/>
      <c r="AC39" s="128"/>
      <c r="AD39" s="13"/>
    </row>
    <row r="40" spans="3:34" ht="21.6" customHeight="1" thickBot="1">
      <c r="C40" s="159" t="s">
        <v>268</v>
      </c>
      <c r="D40" s="160"/>
      <c r="E40" s="160"/>
      <c r="F40" s="162"/>
      <c r="G40" s="162"/>
      <c r="H40" s="162"/>
      <c r="I40" s="162"/>
      <c r="J40" s="162"/>
      <c r="K40" s="162"/>
      <c r="L40" s="162"/>
      <c r="M40" s="162"/>
      <c r="N40" s="163" t="str">
        <f>IFERROR((J40)/F40,"")</f>
        <v/>
      </c>
      <c r="O40" s="163"/>
      <c r="P40" s="163"/>
      <c r="Q40" s="164" t="str">
        <f>IF(ISNUMBER(J40), J40-Y39, "")</f>
        <v/>
      </c>
      <c r="R40" s="164"/>
      <c r="S40" s="164"/>
      <c r="T40" s="165"/>
      <c r="U40" s="106"/>
      <c r="V40" s="222" t="s">
        <v>282</v>
      </c>
      <c r="W40" s="222"/>
      <c r="X40" s="223"/>
      <c r="Y40" s="266">
        <v>0.1</v>
      </c>
      <c r="Z40" s="266"/>
      <c r="AA40" s="266"/>
      <c r="AB40" s="266"/>
      <c r="AC40" s="267"/>
      <c r="AD40" s="13" t="s">
        <v>225</v>
      </c>
    </row>
    <row r="41" spans="3:34" ht="21.6" customHeight="1" thickBot="1">
      <c r="C41" s="242" t="str">
        <f>"税率("&amp;Y40*100&amp;"％)"</f>
        <v>税率(10％)</v>
      </c>
      <c r="D41" s="243"/>
      <c r="E41" s="243"/>
      <c r="F41" s="152" t="str">
        <f>IF(F40="","",(F40*Y40))</f>
        <v/>
      </c>
      <c r="G41" s="153"/>
      <c r="H41" s="153"/>
      <c r="I41" s="154"/>
      <c r="J41" s="152" t="str">
        <f>IF(J40="","",J40*Y40)</f>
        <v/>
      </c>
      <c r="K41" s="153"/>
      <c r="L41" s="153"/>
      <c r="M41" s="154"/>
      <c r="N41" s="155"/>
      <c r="O41" s="155"/>
      <c r="P41" s="155"/>
      <c r="Q41" s="157" t="str">
        <f>IF(Q40="","",Q40*Y40)</f>
        <v/>
      </c>
      <c r="R41" s="157"/>
      <c r="S41" s="157"/>
      <c r="T41" s="158"/>
      <c r="U41" s="107"/>
      <c r="V41" s="124" t="s">
        <v>283</v>
      </c>
      <c r="W41" s="124"/>
      <c r="X41" s="125"/>
      <c r="Y41" s="126" t="str">
        <f>IF(Y39="","",(ROUND(Y39*Y40+AD41,0)))</f>
        <v/>
      </c>
      <c r="Z41" s="127"/>
      <c r="AA41" s="127"/>
      <c r="AB41" s="127"/>
      <c r="AC41" s="128"/>
      <c r="AD41" s="64"/>
    </row>
    <row r="42" spans="3:34" ht="21.6" customHeight="1" thickBot="1">
      <c r="C42" s="141" t="s">
        <v>260</v>
      </c>
      <c r="D42" s="142"/>
      <c r="E42" s="143"/>
      <c r="F42" s="144" t="str">
        <f>IF(F40="","",F40+F41)</f>
        <v/>
      </c>
      <c r="G42" s="144"/>
      <c r="H42" s="144"/>
      <c r="I42" s="144"/>
      <c r="J42" s="145" t="str">
        <f>IF(J40="","",J40+J41)</f>
        <v/>
      </c>
      <c r="K42" s="146"/>
      <c r="L42" s="146"/>
      <c r="M42" s="147"/>
      <c r="N42" s="156"/>
      <c r="O42" s="156"/>
      <c r="P42" s="156"/>
      <c r="Q42" s="145" t="str">
        <f>IF(Q40="","",Q40+Q41)</f>
        <v/>
      </c>
      <c r="R42" s="146"/>
      <c r="S42" s="146"/>
      <c r="T42" s="148"/>
      <c r="U42" s="107"/>
      <c r="V42" s="124" t="s">
        <v>284</v>
      </c>
      <c r="W42" s="124"/>
      <c r="X42" s="125"/>
      <c r="Y42" s="126" t="str">
        <f>IF(Y39="","",(Y39+Y41))</f>
        <v/>
      </c>
      <c r="Z42" s="127"/>
      <c r="AA42" s="127"/>
      <c r="AB42" s="127"/>
      <c r="AC42" s="128"/>
      <c r="AD42" s="28"/>
    </row>
    <row r="43" spans="3:34" ht="21.6" customHeight="1">
      <c r="C43" s="7" t="s">
        <v>275</v>
      </c>
      <c r="D43" s="77"/>
      <c r="E43" s="77"/>
      <c r="F43" s="78"/>
      <c r="G43" s="78"/>
      <c r="H43" s="78"/>
      <c r="I43" s="78"/>
      <c r="J43" s="78"/>
      <c r="K43" s="78"/>
      <c r="L43" s="78"/>
      <c r="M43" s="78"/>
      <c r="N43" s="79"/>
      <c r="O43" s="79"/>
      <c r="P43" s="79"/>
      <c r="Q43" s="78"/>
      <c r="R43" s="78"/>
      <c r="S43" s="78"/>
      <c r="T43" s="78"/>
      <c r="U43" s="80"/>
      <c r="V43" s="80"/>
      <c r="W43" s="80"/>
      <c r="X43" s="72"/>
      <c r="Y43" s="72"/>
      <c r="Z43" s="72"/>
      <c r="AA43" s="72"/>
      <c r="AB43" s="72"/>
      <c r="AC43" s="72"/>
      <c r="AD43" s="28"/>
    </row>
    <row r="44" spans="3:34" ht="9.9" customHeight="1" thickBot="1">
      <c r="C44" s="2"/>
      <c r="D44" s="3"/>
      <c r="E44" s="3"/>
      <c r="F44" s="4"/>
      <c r="G44" s="4"/>
      <c r="H44" s="4"/>
      <c r="I44" s="4"/>
      <c r="J44" s="4"/>
      <c r="K44" s="4"/>
      <c r="L44" s="4"/>
      <c r="M44" s="4"/>
      <c r="N44" s="5"/>
      <c r="O44" s="5"/>
      <c r="P44" s="5"/>
      <c r="Q44" s="4"/>
      <c r="R44" s="4"/>
      <c r="S44" s="4"/>
      <c r="T44" s="4"/>
      <c r="U44" s="6"/>
      <c r="V44" s="6"/>
      <c r="W44" s="6"/>
      <c r="X44" s="73"/>
      <c r="Y44" s="73"/>
      <c r="Z44" s="73"/>
      <c r="AA44" s="73"/>
      <c r="AB44" s="73"/>
      <c r="AC44" s="73"/>
      <c r="AD44" s="28"/>
    </row>
    <row r="45" spans="3:34" ht="9.9" customHeight="1">
      <c r="C45" s="43"/>
      <c r="D45" s="8"/>
      <c r="E45" s="8"/>
      <c r="F45" s="8"/>
      <c r="G45" s="8"/>
      <c r="H45" s="8"/>
      <c r="I45" s="8"/>
      <c r="J45" s="8"/>
      <c r="K45" s="8"/>
      <c r="L45" s="8"/>
      <c r="M45" s="8"/>
      <c r="N45" s="8"/>
      <c r="O45" s="8"/>
      <c r="P45" s="8"/>
      <c r="Q45" s="8"/>
      <c r="R45" s="66"/>
      <c r="S45" s="66"/>
      <c r="T45" s="66"/>
      <c r="U45" s="66"/>
      <c r="V45" s="66"/>
      <c r="W45" s="56"/>
      <c r="X45" s="72"/>
      <c r="Y45" s="72"/>
      <c r="Z45" s="72"/>
      <c r="AA45" s="72"/>
      <c r="AB45" s="72"/>
      <c r="AC45" s="72"/>
      <c r="AD45" s="28"/>
    </row>
    <row r="46" spans="3:34" ht="21.6" customHeight="1">
      <c r="C46" s="44" t="s">
        <v>210</v>
      </c>
      <c r="D46" s="45"/>
      <c r="E46" s="45"/>
      <c r="F46" s="45"/>
      <c r="G46" s="45"/>
      <c r="H46" s="45"/>
      <c r="I46" s="45"/>
      <c r="J46" s="45"/>
      <c r="K46" s="43"/>
      <c r="L46" s="43"/>
      <c r="M46" s="43"/>
      <c r="N46" s="43"/>
      <c r="O46" s="43"/>
      <c r="P46" s="43"/>
      <c r="Q46" s="43"/>
      <c r="R46" s="43"/>
      <c r="S46" s="43"/>
      <c r="T46" s="43"/>
      <c r="U46" s="51"/>
      <c r="V46" s="43"/>
      <c r="W46" s="46"/>
      <c r="X46" s="46"/>
      <c r="Y46" s="47"/>
      <c r="Z46" s="47"/>
      <c r="AA46" s="67"/>
      <c r="AB46" s="67"/>
      <c r="AC46" s="68"/>
      <c r="AD46" s="30"/>
      <c r="AH46" s="81"/>
    </row>
    <row r="47" spans="3:34" ht="21.6" customHeight="1">
      <c r="C47" s="129" t="s">
        <v>272</v>
      </c>
      <c r="D47" s="130"/>
      <c r="E47" s="130"/>
      <c r="F47" s="130"/>
      <c r="G47" s="130"/>
      <c r="H47" s="130"/>
      <c r="I47" s="130"/>
      <c r="J47" s="130"/>
      <c r="K47" s="131"/>
      <c r="L47" s="129" t="s">
        <v>271</v>
      </c>
      <c r="M47" s="130"/>
      <c r="N47" s="130"/>
      <c r="O47" s="130"/>
      <c r="P47" s="130"/>
      <c r="Q47" s="130"/>
      <c r="R47" s="130"/>
      <c r="S47" s="130"/>
      <c r="T47" s="131"/>
      <c r="U47" s="121" t="s">
        <v>273</v>
      </c>
      <c r="V47" s="122"/>
      <c r="W47" s="123"/>
      <c r="X47" s="49"/>
      <c r="Y47" s="49"/>
      <c r="Z47" s="50"/>
      <c r="AA47" s="121" t="s">
        <v>211</v>
      </c>
      <c r="AB47" s="122"/>
      <c r="AC47" s="123"/>
      <c r="AD47" s="30"/>
    </row>
    <row r="48" spans="3:34" ht="21.6" customHeight="1">
      <c r="C48" s="132"/>
      <c r="D48" s="133"/>
      <c r="E48" s="133"/>
      <c r="F48" s="133"/>
      <c r="G48" s="133"/>
      <c r="H48" s="133"/>
      <c r="I48" s="133"/>
      <c r="J48" s="133"/>
      <c r="K48" s="134"/>
      <c r="L48" s="132"/>
      <c r="M48" s="133"/>
      <c r="N48" s="133"/>
      <c r="O48" s="133"/>
      <c r="P48" s="133"/>
      <c r="Q48" s="133"/>
      <c r="R48" s="133"/>
      <c r="S48" s="133"/>
      <c r="T48" s="134"/>
      <c r="U48" s="244"/>
      <c r="V48" s="245"/>
      <c r="W48" s="246"/>
      <c r="X48" s="49"/>
      <c r="Y48" s="49"/>
      <c r="Z48" s="50"/>
      <c r="AA48" s="244"/>
      <c r="AB48" s="245"/>
      <c r="AC48" s="246"/>
      <c r="AD48" s="13"/>
      <c r="AH48" s="10"/>
    </row>
    <row r="49" spans="3:29" ht="21.6" customHeight="1">
      <c r="C49" s="135"/>
      <c r="D49" s="136"/>
      <c r="E49" s="136"/>
      <c r="F49" s="136"/>
      <c r="G49" s="136"/>
      <c r="H49" s="136"/>
      <c r="I49" s="136"/>
      <c r="J49" s="136"/>
      <c r="K49" s="137"/>
      <c r="L49" s="135"/>
      <c r="M49" s="136"/>
      <c r="N49" s="136"/>
      <c r="O49" s="136"/>
      <c r="P49" s="136"/>
      <c r="Q49" s="136"/>
      <c r="R49" s="136"/>
      <c r="S49" s="136"/>
      <c r="T49" s="137"/>
      <c r="U49" s="247"/>
      <c r="V49" s="248"/>
      <c r="W49" s="249"/>
      <c r="X49" s="51"/>
      <c r="Y49" s="51"/>
      <c r="Z49" s="50"/>
      <c r="AA49" s="247"/>
      <c r="AB49" s="248"/>
      <c r="AC49" s="249"/>
    </row>
    <row r="50" spans="3:29" ht="21.6" customHeight="1">
      <c r="C50" s="138"/>
      <c r="D50" s="139"/>
      <c r="E50" s="139"/>
      <c r="F50" s="139"/>
      <c r="G50" s="139"/>
      <c r="H50" s="139"/>
      <c r="I50" s="139"/>
      <c r="J50" s="139"/>
      <c r="K50" s="140"/>
      <c r="L50" s="138"/>
      <c r="M50" s="139"/>
      <c r="N50" s="139"/>
      <c r="O50" s="139"/>
      <c r="P50" s="139"/>
      <c r="Q50" s="139"/>
      <c r="R50" s="139"/>
      <c r="S50" s="139"/>
      <c r="T50" s="140"/>
      <c r="U50" s="250"/>
      <c r="V50" s="251"/>
      <c r="W50" s="252"/>
      <c r="X50" s="51"/>
      <c r="Y50" s="51"/>
      <c r="Z50" s="50"/>
      <c r="AA50" s="250"/>
      <c r="AB50" s="251"/>
      <c r="AC50" s="252"/>
    </row>
    <row r="51" spans="3:29" ht="21.6" customHeight="1">
      <c r="C51" s="48"/>
      <c r="D51" s="52"/>
      <c r="E51" s="52"/>
      <c r="F51" s="52"/>
      <c r="G51" s="52"/>
      <c r="H51" s="52"/>
      <c r="I51" s="52"/>
      <c r="J51" s="52"/>
      <c r="K51" s="52"/>
      <c r="L51" s="52"/>
      <c r="M51" s="52"/>
      <c r="N51" s="52"/>
      <c r="O51" s="52"/>
      <c r="P51" s="52"/>
      <c r="Q51" s="52"/>
      <c r="R51" s="52"/>
      <c r="S51" s="52"/>
      <c r="T51" s="52"/>
      <c r="U51" s="43"/>
      <c r="V51" s="49"/>
      <c r="W51" s="49"/>
      <c r="X51" s="49"/>
      <c r="Y51" s="49"/>
      <c r="Z51" s="50"/>
      <c r="AA51" s="50"/>
      <c r="AB51" s="50"/>
      <c r="AC51" s="50"/>
    </row>
    <row r="52" spans="3:29" ht="21.6" customHeight="1">
      <c r="C52" s="29"/>
      <c r="U52" s="13"/>
      <c r="V52" s="30"/>
      <c r="W52" s="30"/>
      <c r="X52" s="30"/>
      <c r="Y52" s="30"/>
      <c r="Z52" s="31"/>
      <c r="AA52" s="31"/>
      <c r="AB52" s="31"/>
      <c r="AC52" s="31"/>
    </row>
    <row r="53" spans="3:29" ht="21.6" customHeight="1">
      <c r="C53" s="29"/>
      <c r="U53" s="13"/>
      <c r="V53" s="30"/>
      <c r="W53" s="30"/>
      <c r="X53" s="30"/>
      <c r="Y53" s="30"/>
      <c r="Z53" s="31"/>
      <c r="AA53" s="31"/>
      <c r="AB53" s="31"/>
      <c r="AC53" s="31"/>
    </row>
    <row r="54" spans="3:29" ht="24.6" customHeight="1">
      <c r="C54" s="29"/>
      <c r="U54" s="13"/>
      <c r="V54" s="30"/>
      <c r="W54" s="30"/>
      <c r="X54" s="30"/>
      <c r="Y54" s="30"/>
      <c r="Z54" s="31"/>
      <c r="AA54" s="31"/>
      <c r="AB54" s="31"/>
      <c r="AC54" s="31"/>
    </row>
    <row r="55" spans="3:29" ht="25.2" customHeight="1">
      <c r="C55" s="13"/>
      <c r="U55" s="13"/>
      <c r="V55" s="12"/>
      <c r="W55" s="12"/>
      <c r="X55" s="12"/>
      <c r="Y55" s="12"/>
      <c r="Z55" s="12"/>
      <c r="AA55" s="12"/>
      <c r="AB55" s="12"/>
      <c r="AC55" s="12"/>
    </row>
    <row r="59" spans="3:29" ht="21.6" customHeight="1">
      <c r="J59" s="32"/>
      <c r="P59" s="32"/>
    </row>
    <row r="60" spans="3:29" ht="21.6" customHeight="1">
      <c r="D60" s="32"/>
      <c r="J60" s="33"/>
      <c r="P60" s="33"/>
    </row>
    <row r="61" spans="3:29" ht="21.6" customHeight="1">
      <c r="D61" s="32"/>
      <c r="J61" s="32"/>
      <c r="P61" s="34"/>
    </row>
    <row r="62" spans="3:29" ht="21.6" customHeight="1">
      <c r="D62" s="32"/>
      <c r="J62" s="32"/>
    </row>
    <row r="63" spans="3:29" ht="21.6" customHeight="1">
      <c r="D63" s="33"/>
      <c r="J63" s="32"/>
    </row>
    <row r="84" spans="10:25" ht="21.6" customHeight="1">
      <c r="J84" s="35"/>
      <c r="P84" s="35"/>
      <c r="V84" s="36"/>
      <c r="Y84" s="35"/>
    </row>
    <row r="85" spans="10:25" ht="21.6" customHeight="1">
      <c r="J85" s="35"/>
      <c r="P85" s="35"/>
      <c r="V85" s="36"/>
      <c r="Y85" s="35"/>
    </row>
    <row r="86" spans="10:25" ht="21.6" customHeight="1">
      <c r="J86" s="35"/>
      <c r="P86" s="35"/>
      <c r="V86" s="36"/>
      <c r="Y86" s="35"/>
    </row>
    <row r="105" spans="3:3" ht="21.6" customHeight="1">
      <c r="C105" s="27"/>
    </row>
  </sheetData>
  <sheetProtection algorithmName="SHA-512" hashValue="EukPINxo7TyCoGckNCabvDMN5XUpSPj4GJ8zTW4wKYGBmJxesnc6RgT45wW/UHSSMwhhAVro6+oVHZ+jWYiAMA==" saltValue="zlEcdS5cwKQKgNAxnMr5Xg==" spinCount="100000" sheet="1" selectLockedCells="1"/>
  <mergeCells count="122">
    <mergeCell ref="G25:AC25"/>
    <mergeCell ref="F36:G36"/>
    <mergeCell ref="F37:G37"/>
    <mergeCell ref="F38:G38"/>
    <mergeCell ref="H36:M36"/>
    <mergeCell ref="H37:M37"/>
    <mergeCell ref="H38:M38"/>
    <mergeCell ref="N30:X30"/>
    <mergeCell ref="N31:X31"/>
    <mergeCell ref="N32:X32"/>
    <mergeCell ref="N33:X33"/>
    <mergeCell ref="N34:X34"/>
    <mergeCell ref="N35:X35"/>
    <mergeCell ref="N36:X36"/>
    <mergeCell ref="N37:X37"/>
    <mergeCell ref="N38:X38"/>
    <mergeCell ref="C30:E30"/>
    <mergeCell ref="C34:E34"/>
    <mergeCell ref="C31:E31"/>
    <mergeCell ref="H30:M30"/>
    <mergeCell ref="H31:M31"/>
    <mergeCell ref="H32:M32"/>
    <mergeCell ref="H33:M33"/>
    <mergeCell ref="H34:M34"/>
    <mergeCell ref="H35:M35"/>
    <mergeCell ref="F30:G30"/>
    <mergeCell ref="F31:G31"/>
    <mergeCell ref="F32:G32"/>
    <mergeCell ref="F33:G33"/>
    <mergeCell ref="F34:G34"/>
    <mergeCell ref="F35:G35"/>
    <mergeCell ref="Y30:AC30"/>
    <mergeCell ref="Y31:AC31"/>
    <mergeCell ref="Y32:AC32"/>
    <mergeCell ref="Y33:AC33"/>
    <mergeCell ref="Y34:AC34"/>
    <mergeCell ref="Y35:AC35"/>
    <mergeCell ref="Y36:AC36"/>
    <mergeCell ref="Y37:AC37"/>
    <mergeCell ref="Y38:AC38"/>
    <mergeCell ref="F29:G29"/>
    <mergeCell ref="Y28:AC28"/>
    <mergeCell ref="N28:X28"/>
    <mergeCell ref="Y29:AC29"/>
    <mergeCell ref="N29:X29"/>
    <mergeCell ref="C28:E28"/>
    <mergeCell ref="C29:E29"/>
    <mergeCell ref="F28:M28"/>
    <mergeCell ref="H29:M29"/>
    <mergeCell ref="U48:W50"/>
    <mergeCell ref="Y42:AC42"/>
    <mergeCell ref="Y41:AC41"/>
    <mergeCell ref="C47:K47"/>
    <mergeCell ref="L47:T47"/>
    <mergeCell ref="AA47:AC47"/>
    <mergeCell ref="C48:K50"/>
    <mergeCell ref="L48:T50"/>
    <mergeCell ref="AA48:AC50"/>
    <mergeCell ref="C42:E42"/>
    <mergeCell ref="F42:I42"/>
    <mergeCell ref="J42:M42"/>
    <mergeCell ref="Q42:T42"/>
    <mergeCell ref="V42:X42"/>
    <mergeCell ref="V41:X41"/>
    <mergeCell ref="J39:M39"/>
    <mergeCell ref="N39:P39"/>
    <mergeCell ref="Q39:T39"/>
    <mergeCell ref="C41:E41"/>
    <mergeCell ref="F41:I41"/>
    <mergeCell ref="J41:M41"/>
    <mergeCell ref="N41:P42"/>
    <mergeCell ref="Q41:T41"/>
    <mergeCell ref="U47:W47"/>
    <mergeCell ref="V40:X40"/>
    <mergeCell ref="V39:X39"/>
    <mergeCell ref="Y40:AC40"/>
    <mergeCell ref="Y39:AC39"/>
    <mergeCell ref="C37:E37"/>
    <mergeCell ref="C38:E38"/>
    <mergeCell ref="C35:E35"/>
    <mergeCell ref="C36:E36"/>
    <mergeCell ref="C33:E33"/>
    <mergeCell ref="C32:E32"/>
    <mergeCell ref="U9:AC9"/>
    <mergeCell ref="C27:F27"/>
    <mergeCell ref="T21:T22"/>
    <mergeCell ref="C23:F23"/>
    <mergeCell ref="C24:F24"/>
    <mergeCell ref="G24:J24"/>
    <mergeCell ref="L24:M24"/>
    <mergeCell ref="C25:F25"/>
    <mergeCell ref="C40:E40"/>
    <mergeCell ref="F40:I40"/>
    <mergeCell ref="J40:M40"/>
    <mergeCell ref="N40:P40"/>
    <mergeCell ref="Q40:T40"/>
    <mergeCell ref="C39:E39"/>
    <mergeCell ref="F39:I39"/>
    <mergeCell ref="S2:T2"/>
    <mergeCell ref="U2:V2"/>
    <mergeCell ref="Z2:AC2"/>
    <mergeCell ref="C19:F19"/>
    <mergeCell ref="G19:J19"/>
    <mergeCell ref="C21:G22"/>
    <mergeCell ref="H21:M22"/>
    <mergeCell ref="N21:N22"/>
    <mergeCell ref="O21:Q22"/>
    <mergeCell ref="S10:T10"/>
    <mergeCell ref="U10:AC10"/>
    <mergeCell ref="S11:T11"/>
    <mergeCell ref="U11:AC11"/>
    <mergeCell ref="C14:AC14"/>
    <mergeCell ref="C18:F18"/>
    <mergeCell ref="G18:I18"/>
    <mergeCell ref="C4:M4"/>
    <mergeCell ref="S6:V6"/>
    <mergeCell ref="W6:AC6"/>
    <mergeCell ref="S7:T7"/>
    <mergeCell ref="U7:AC7"/>
    <mergeCell ref="S8:V8"/>
    <mergeCell ref="W8:AC8"/>
    <mergeCell ref="S9:T9"/>
  </mergeCells>
  <phoneticPr fontId="4"/>
  <dataValidations count="8">
    <dataValidation type="custom" allowBlank="1" showInputMessage="1" showErrorMessage="1" errorTitle="桁数エラー" error="貴社指定Noは5桁での入力をお願いします。_x000a_貴社で管理しているNoが5桁を超える場合、先頭の5桁をご入力、5桁未満の場合、先頭に0をつけてご入力いただく等、調整をお願いします。" sqref="G18:M18" xr:uid="{4888699F-91E1-4773-B781-6B7D9AB4F21E}">
      <formula1>AND(ISNUMBER(VALUE(G18)),LEN(G18)=5)</formula1>
    </dataValidation>
    <dataValidation type="custom" allowBlank="1" showInputMessage="1" showErrorMessage="1" errorTitle="桁数エラー" error="工事コード（枝コード）は、3桁です。" sqref="L24" xr:uid="{51D4E7F8-5BA9-4A15-82FC-EEFE3CB1492C}">
      <formula1>AND(LEN(L24)=3, ISNUMBER(VALUE(L24)))</formula1>
    </dataValidation>
    <dataValidation type="custom" allowBlank="1" showInputMessage="1" showErrorMessage="1" errorTitle="桁数エラー" error="仕入先コードは9桁で入力してください。_x000a_2025年4月から、8桁のコードの先頭に「2」が追加されています。_x000a_例えば、2025年4月以前のコードが「12345678」の場合、2024年4月以降は「212345678」となります。" sqref="W6:AC6" xr:uid="{D80371DF-FB73-4FA5-A030-28F2D60F82AC}">
      <formula1>AND(ISNUMBER(W6),LEN(W6)=9)</formula1>
    </dataValidation>
    <dataValidation type="custom" allowBlank="1" showInputMessage="1" showErrorMessage="1" errorTitle="桁数エラー" error="工事コードは、7桁です。" sqref="G24" xr:uid="{3A826AA6-BC1E-4F6A-AC4A-05CA870878DB}">
      <formula1>AND(ISNUMBER(G24),LEN(G24)=7)</formula1>
    </dataValidation>
    <dataValidation type="custom" allowBlank="1" showInputMessage="1" showErrorMessage="1" error="注文番号は7桁もしくは8桁でご入力下さい。" sqref="G19 K19" xr:uid="{8ADDC434-AE1F-4A32-9EB2-58B0BBECE3C3}">
      <formula1>AND(ISNUMBER(VALUE(G19)), OR(LEN(G19)=7, LEN(G19)=8))</formula1>
    </dataValidation>
    <dataValidation type="custom" allowBlank="1" showInputMessage="1" showErrorMessage="1" errorTitle="入力エラー" error="T+13桁の数字で入力してください。" sqref="W8:AC8" xr:uid="{7D06F01C-008E-44C6-A5D0-07D50A71EAC4}">
      <formula1>AND(LEFT(W8,1)="T", LEN(W8)=14, ISNUMBER(VALUE(RIGHT(W8,13))))</formula1>
    </dataValidation>
    <dataValidation type="date" allowBlank="1" showInputMessage="1" showErrorMessage="1" errorTitle="日付入力エラー" error="・2025/4/1以降の日付を入力してください。_x000a_・yyyy/mm/ddの形式で入力してください。_x000a_例)2025/04/01" sqref="Z2:AC2" xr:uid="{CC635856-9704-4F1E-A442-193E9B804092}">
      <formula1>45748</formula1>
      <formula2>73141</formula2>
    </dataValidation>
    <dataValidation type="custom" allowBlank="1" showInputMessage="1" showErrorMessage="1" errorTitle="工種コードエラー" error="工種コードは半角数字4桁を入力してください。" sqref="F29:G38" xr:uid="{2594F653-F3D5-4E85-BA86-70084C0D022F}">
      <formula1>AND(ISNUMBER(VALUE(F29)),LEN(F29)=4,EXACT(F29,ASC(F29)))</formula1>
    </dataValidation>
  </dataValidations>
  <printOptions horizontalCentered="1" verticalCentered="1"/>
  <pageMargins left="0.23622047244094491" right="0.23622047244094491" top="0.55118110236220474" bottom="0.55118110236220474"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A66B-9A98-4872-B8BC-A48D886C1D51}">
  <sheetPr>
    <pageSetUpPr fitToPage="1"/>
  </sheetPr>
  <dimension ref="C1:AH105"/>
  <sheetViews>
    <sheetView showGridLines="0" view="pageBreakPreview" zoomScale="85" zoomScaleNormal="70" zoomScaleSheetLayoutView="85" workbookViewId="0">
      <selection activeCell="Z2" sqref="Z2:AC2"/>
    </sheetView>
  </sheetViews>
  <sheetFormatPr defaultColWidth="4" defaultRowHeight="21.6" customHeight="1"/>
  <cols>
    <col min="1" max="18" width="4" style="11"/>
    <col min="19" max="19" width="4.5" style="11" customWidth="1"/>
    <col min="20" max="21" width="4" style="11"/>
    <col min="22" max="22" width="3.8984375" style="11" customWidth="1"/>
    <col min="23" max="28" width="4" style="11"/>
    <col min="29" max="29" width="6.09765625" style="11" bestFit="1" customWidth="1"/>
    <col min="30" max="30" width="11.8984375" style="11" customWidth="1"/>
    <col min="31" max="34" width="4" style="11"/>
    <col min="35" max="35" width="6.69921875" style="11" bestFit="1" customWidth="1"/>
    <col min="36" max="36" width="11" style="11" customWidth="1"/>
    <col min="37" max="37" width="4" style="11"/>
    <col min="38" max="38" width="5.69921875" style="11" bestFit="1" customWidth="1"/>
    <col min="39" max="46" width="4" style="11"/>
    <col min="47" max="47" width="7.69921875" style="11" bestFit="1" customWidth="1"/>
    <col min="48" max="16384" width="4" style="11"/>
  </cols>
  <sheetData>
    <row r="1" spans="3:30" ht="36" customHeight="1"/>
    <row r="2" spans="3:30" ht="21.6" customHeight="1">
      <c r="C2" s="43"/>
      <c r="D2" s="43"/>
      <c r="E2" s="43"/>
      <c r="F2" s="86"/>
      <c r="G2" s="87"/>
      <c r="H2" s="87"/>
      <c r="I2" s="87"/>
      <c r="J2" s="43"/>
      <c r="K2" s="43"/>
      <c r="L2" s="43"/>
      <c r="M2" s="43"/>
      <c r="N2" s="43"/>
      <c r="O2" s="43"/>
      <c r="P2" s="43"/>
      <c r="Q2" s="43"/>
      <c r="R2" s="43"/>
      <c r="S2" s="202"/>
      <c r="T2" s="202"/>
      <c r="U2" s="226"/>
      <c r="V2" s="227"/>
      <c r="W2" s="111"/>
      <c r="X2" s="82" t="s">
        <v>0</v>
      </c>
      <c r="Y2" s="83"/>
      <c r="Z2" s="228"/>
      <c r="AA2" s="228"/>
      <c r="AB2" s="228"/>
      <c r="AC2" s="228"/>
      <c r="AD2" s="12"/>
    </row>
    <row r="3" spans="3:30" ht="21.6" customHeight="1">
      <c r="C3" s="43"/>
      <c r="D3" s="43"/>
      <c r="E3" s="43"/>
      <c r="F3" s="86"/>
      <c r="G3" s="87"/>
      <c r="H3" s="87"/>
      <c r="I3" s="87"/>
      <c r="J3" s="43"/>
      <c r="K3" s="43"/>
      <c r="L3" s="43"/>
      <c r="M3" s="43"/>
      <c r="N3" s="43"/>
      <c r="O3" s="43"/>
      <c r="P3" s="43"/>
      <c r="Q3" s="43"/>
      <c r="R3" s="43"/>
      <c r="S3" s="111"/>
      <c r="T3" s="111"/>
      <c r="U3" s="88"/>
      <c r="V3" s="88"/>
      <c r="W3" s="111"/>
      <c r="X3" s="88"/>
      <c r="Y3" s="88"/>
      <c r="Z3" s="111"/>
      <c r="AA3" s="88"/>
      <c r="AB3" s="88"/>
      <c r="AC3" s="111"/>
      <c r="AD3" s="12"/>
    </row>
    <row r="4" spans="3:30" ht="25.2" customHeight="1">
      <c r="C4" s="217" t="s">
        <v>214</v>
      </c>
      <c r="D4" s="217"/>
      <c r="E4" s="217"/>
      <c r="F4" s="217"/>
      <c r="G4" s="217"/>
      <c r="H4" s="217"/>
      <c r="I4" s="217"/>
      <c r="J4" s="217"/>
      <c r="K4" s="217"/>
      <c r="L4" s="217"/>
      <c r="M4" s="217"/>
      <c r="N4" s="51"/>
      <c r="O4" s="43"/>
      <c r="P4" s="43"/>
      <c r="Q4" s="43"/>
      <c r="R4" s="43"/>
      <c r="S4" s="89"/>
      <c r="T4" s="89"/>
      <c r="U4" s="89"/>
      <c r="V4" s="89"/>
      <c r="W4" s="89"/>
      <c r="X4" s="89"/>
      <c r="Y4" s="89"/>
      <c r="Z4" s="89"/>
      <c r="AA4" s="89"/>
      <c r="AB4" s="89"/>
      <c r="AC4" s="89"/>
      <c r="AD4" s="13"/>
    </row>
    <row r="5" spans="3:30" ht="25.2" customHeight="1">
      <c r="C5" s="43"/>
      <c r="D5" s="61"/>
      <c r="E5" s="61"/>
      <c r="F5" s="61"/>
      <c r="G5" s="61"/>
      <c r="H5" s="61"/>
      <c r="I5" s="61"/>
      <c r="J5" s="61"/>
      <c r="K5" s="61"/>
      <c r="L5" s="61"/>
      <c r="M5" s="61"/>
      <c r="N5" s="61"/>
      <c r="O5" s="43"/>
      <c r="P5" s="43"/>
      <c r="Q5" s="43"/>
      <c r="R5" s="43"/>
      <c r="S5" s="89"/>
      <c r="T5" s="89"/>
      <c r="U5" s="89"/>
      <c r="V5" s="89"/>
      <c r="W5" s="89"/>
      <c r="X5" s="89"/>
      <c r="Y5" s="89"/>
      <c r="Z5" s="89"/>
      <c r="AA5" s="89"/>
      <c r="AB5" s="89"/>
      <c r="AC5" s="89"/>
      <c r="AD5" s="13"/>
    </row>
    <row r="6" spans="3:30" ht="18" customHeight="1">
      <c r="C6" s="43"/>
      <c r="D6" s="51"/>
      <c r="E6" s="51"/>
      <c r="F6" s="51"/>
      <c r="G6" s="51"/>
      <c r="H6" s="51"/>
      <c r="I6" s="51"/>
      <c r="J6" s="51"/>
      <c r="K6" s="51"/>
      <c r="L6" s="51"/>
      <c r="M6" s="51"/>
      <c r="N6" s="43"/>
      <c r="O6" s="43"/>
      <c r="P6" s="43"/>
      <c r="Q6" s="43"/>
      <c r="R6" s="43"/>
      <c r="S6" s="218" t="s">
        <v>7</v>
      </c>
      <c r="T6" s="218"/>
      <c r="U6" s="218"/>
      <c r="V6" s="218"/>
      <c r="W6" s="233"/>
      <c r="X6" s="233"/>
      <c r="Y6" s="233"/>
      <c r="Z6" s="233"/>
      <c r="AA6" s="233"/>
      <c r="AB6" s="233"/>
      <c r="AC6" s="233"/>
      <c r="AD6" s="13"/>
    </row>
    <row r="7" spans="3:30" ht="18" customHeight="1">
      <c r="C7" s="43"/>
      <c r="D7" s="43"/>
      <c r="E7" s="43"/>
      <c r="F7" s="43"/>
      <c r="G7" s="43"/>
      <c r="H7" s="43"/>
      <c r="I7" s="43"/>
      <c r="J7" s="43"/>
      <c r="K7" s="43"/>
      <c r="L7" s="43"/>
      <c r="M7" s="43"/>
      <c r="N7" s="43"/>
      <c r="O7" s="43"/>
      <c r="P7" s="43"/>
      <c r="Q7" s="43"/>
      <c r="R7" s="43"/>
      <c r="S7" s="187" t="s">
        <v>2</v>
      </c>
      <c r="T7" s="187"/>
      <c r="U7" s="233"/>
      <c r="V7" s="233"/>
      <c r="W7" s="233"/>
      <c r="X7" s="233"/>
      <c r="Y7" s="233"/>
      <c r="Z7" s="233"/>
      <c r="AA7" s="233"/>
      <c r="AB7" s="233"/>
      <c r="AC7" s="233"/>
      <c r="AD7" s="13"/>
    </row>
    <row r="8" spans="3:30" ht="18" customHeight="1">
      <c r="C8" s="43"/>
      <c r="D8" s="43"/>
      <c r="E8" s="43"/>
      <c r="F8" s="8"/>
      <c r="G8" s="43"/>
      <c r="H8" s="43"/>
      <c r="I8" s="43"/>
      <c r="J8" s="43"/>
      <c r="K8" s="43"/>
      <c r="L8" s="43"/>
      <c r="M8" s="43"/>
      <c r="N8" s="43"/>
      <c r="O8" s="43"/>
      <c r="P8" s="43"/>
      <c r="Q8" s="43"/>
      <c r="R8" s="43"/>
      <c r="S8" s="187" t="s">
        <v>1</v>
      </c>
      <c r="T8" s="187"/>
      <c r="U8" s="187"/>
      <c r="V8" s="187"/>
      <c r="W8" s="234"/>
      <c r="X8" s="234"/>
      <c r="Y8" s="234"/>
      <c r="Z8" s="234"/>
      <c r="AA8" s="234"/>
      <c r="AB8" s="234"/>
      <c r="AC8" s="234"/>
      <c r="AD8" s="13"/>
    </row>
    <row r="9" spans="3:30" ht="18" customHeight="1">
      <c r="C9" s="43"/>
      <c r="D9" s="43"/>
      <c r="E9" s="43"/>
      <c r="F9" s="43"/>
      <c r="G9" s="43"/>
      <c r="H9" s="43"/>
      <c r="I9" s="43"/>
      <c r="J9" s="43"/>
      <c r="K9" s="43"/>
      <c r="L9" s="43"/>
      <c r="M9" s="43"/>
      <c r="N9" s="43"/>
      <c r="O9" s="43"/>
      <c r="P9" s="43"/>
      <c r="Q9" s="43"/>
      <c r="R9" s="43"/>
      <c r="S9" s="187" t="s">
        <v>212</v>
      </c>
      <c r="T9" s="187"/>
      <c r="U9" s="230"/>
      <c r="V9" s="231"/>
      <c r="W9" s="231"/>
      <c r="X9" s="231"/>
      <c r="Y9" s="231"/>
      <c r="Z9" s="231"/>
      <c r="AA9" s="231"/>
      <c r="AB9" s="231"/>
      <c r="AC9" s="231"/>
      <c r="AD9" s="13"/>
    </row>
    <row r="10" spans="3:30" ht="18" customHeight="1">
      <c r="C10" s="43"/>
      <c r="D10" s="43"/>
      <c r="E10" s="43"/>
      <c r="F10" s="43"/>
      <c r="G10" s="43"/>
      <c r="H10" s="43"/>
      <c r="I10" s="43"/>
      <c r="J10" s="43"/>
      <c r="K10" s="43"/>
      <c r="L10" s="43"/>
      <c r="M10" s="43"/>
      <c r="N10" s="43"/>
      <c r="O10" s="43"/>
      <c r="P10" s="43"/>
      <c r="Q10" s="43"/>
      <c r="R10" s="43"/>
      <c r="S10" s="187" t="s">
        <v>213</v>
      </c>
      <c r="T10" s="187"/>
      <c r="U10" s="230"/>
      <c r="V10" s="230"/>
      <c r="W10" s="230"/>
      <c r="X10" s="230"/>
      <c r="Y10" s="230"/>
      <c r="Z10" s="230"/>
      <c r="AA10" s="230"/>
      <c r="AB10" s="230"/>
      <c r="AC10" s="230"/>
      <c r="AD10" s="13"/>
    </row>
    <row r="11" spans="3:30" ht="18" customHeight="1">
      <c r="C11" s="43"/>
      <c r="D11" s="43"/>
      <c r="E11" s="43"/>
      <c r="F11" s="43"/>
      <c r="G11" s="43"/>
      <c r="H11" s="43"/>
      <c r="I11" s="43"/>
      <c r="J11" s="43"/>
      <c r="K11" s="43"/>
      <c r="L11" s="43"/>
      <c r="M11" s="43"/>
      <c r="N11" s="43"/>
      <c r="O11" s="43"/>
      <c r="P11" s="43"/>
      <c r="Q11" s="43"/>
      <c r="R11" s="43"/>
      <c r="S11" s="187" t="s">
        <v>245</v>
      </c>
      <c r="T11" s="187"/>
      <c r="U11" s="230"/>
      <c r="V11" s="231"/>
      <c r="W11" s="231"/>
      <c r="X11" s="231"/>
      <c r="Y11" s="231"/>
      <c r="Z11" s="231"/>
      <c r="AA11" s="231"/>
      <c r="AB11" s="231"/>
      <c r="AC11" s="231"/>
      <c r="AD11" s="13"/>
    </row>
    <row r="12" spans="3:30" ht="17.399999999999999" customHeight="1">
      <c r="C12" s="43"/>
      <c r="D12" s="43"/>
      <c r="E12" s="43"/>
      <c r="F12" s="43"/>
      <c r="G12" s="43"/>
      <c r="H12" s="43"/>
      <c r="I12" s="43"/>
      <c r="J12" s="43"/>
      <c r="K12" s="43"/>
      <c r="L12" s="43"/>
      <c r="M12" s="43"/>
      <c r="N12" s="43"/>
      <c r="O12" s="43"/>
      <c r="P12" s="43"/>
      <c r="Q12" s="43"/>
      <c r="R12" s="43"/>
      <c r="S12" s="109"/>
      <c r="T12" s="109"/>
      <c r="U12" s="90"/>
      <c r="V12" s="91"/>
      <c r="W12" s="91"/>
      <c r="X12" s="91"/>
      <c r="Y12" s="91"/>
      <c r="Z12" s="91"/>
      <c r="AA12" s="91"/>
      <c r="AB12" s="91"/>
      <c r="AC12" s="91"/>
      <c r="AD12" s="13"/>
    </row>
    <row r="13" spans="3:30" ht="18" customHeight="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16"/>
    </row>
    <row r="14" spans="3:30" ht="29.4" customHeight="1">
      <c r="C14" s="215" t="s">
        <v>3</v>
      </c>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16"/>
    </row>
    <row r="15" spans="3:30" ht="36" customHeight="1">
      <c r="C15" s="215" t="s">
        <v>262</v>
      </c>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17"/>
    </row>
    <row r="16" spans="3:30" ht="21.6" customHeight="1">
      <c r="C16" s="39" t="s">
        <v>224</v>
      </c>
      <c r="D16" s="51"/>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17"/>
    </row>
    <row r="17" spans="3:30" ht="13.2" customHeight="1">
      <c r="C17" s="39"/>
      <c r="D17" s="51"/>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17"/>
    </row>
    <row r="18" spans="3:30" ht="21.6" customHeight="1">
      <c r="C18" s="232" t="s">
        <v>246</v>
      </c>
      <c r="D18" s="232"/>
      <c r="E18" s="232"/>
      <c r="F18" s="232"/>
      <c r="G18" s="229" t="s">
        <v>269</v>
      </c>
      <c r="H18" s="229"/>
      <c r="I18" s="229"/>
      <c r="J18" s="92"/>
      <c r="K18" s="92"/>
      <c r="L18" s="92"/>
      <c r="M18" s="92"/>
      <c r="N18" s="65"/>
      <c r="O18" s="65"/>
      <c r="P18" s="65"/>
      <c r="Q18" s="65"/>
      <c r="R18" s="65"/>
      <c r="S18" s="17"/>
      <c r="T18" s="17"/>
      <c r="U18" s="17"/>
      <c r="V18" s="17"/>
      <c r="W18" s="17"/>
      <c r="X18" s="17"/>
      <c r="Y18" s="17"/>
      <c r="Z18" s="17"/>
      <c r="AA18" s="17"/>
      <c r="AB18" s="17"/>
      <c r="AC18" s="17"/>
      <c r="AD18" s="13"/>
    </row>
    <row r="19" spans="3:30" ht="21.6" customHeight="1">
      <c r="C19" s="192" t="s">
        <v>6</v>
      </c>
      <c r="D19" s="192"/>
      <c r="E19" s="192"/>
      <c r="F19" s="192"/>
      <c r="G19" s="229"/>
      <c r="H19" s="229"/>
      <c r="I19" s="229"/>
      <c r="J19" s="229"/>
      <c r="K19" s="93"/>
      <c r="L19" s="8"/>
      <c r="M19" s="8"/>
      <c r="N19" s="94"/>
      <c r="O19" s="95"/>
      <c r="P19" s="95"/>
      <c r="Q19" s="86"/>
      <c r="R19" s="51"/>
      <c r="AA19" s="23"/>
      <c r="AB19" s="23"/>
      <c r="AC19" s="23"/>
      <c r="AD19" s="18"/>
    </row>
    <row r="20" spans="3:30" ht="21.6" customHeight="1">
      <c r="C20" s="43"/>
      <c r="D20" s="43"/>
      <c r="E20" s="43"/>
      <c r="F20" s="43"/>
      <c r="G20" s="43"/>
      <c r="H20" s="43"/>
      <c r="I20" s="43"/>
      <c r="J20" s="43"/>
      <c r="K20" s="43"/>
      <c r="L20" s="43"/>
      <c r="M20" s="43"/>
      <c r="N20" s="43"/>
      <c r="O20" s="43"/>
      <c r="P20" s="43"/>
      <c r="Q20" s="43"/>
      <c r="R20" s="43"/>
      <c r="S20" s="8"/>
      <c r="T20" s="43"/>
      <c r="U20" s="43"/>
      <c r="V20" s="43"/>
      <c r="W20" s="43"/>
      <c r="X20" s="43"/>
      <c r="Y20" s="43"/>
      <c r="Z20" s="43"/>
      <c r="AA20" s="43"/>
      <c r="AB20" s="43"/>
      <c r="AC20" s="43"/>
      <c r="AD20" s="18"/>
    </row>
    <row r="21" spans="3:30" ht="21.6" customHeight="1">
      <c r="C21" s="205" t="s">
        <v>243</v>
      </c>
      <c r="D21" s="205"/>
      <c r="E21" s="205"/>
      <c r="F21" s="205"/>
      <c r="G21" s="205"/>
      <c r="H21" s="207" t="str">
        <f>IF(Y42="","",(Y42))</f>
        <v/>
      </c>
      <c r="I21" s="207"/>
      <c r="J21" s="207"/>
      <c r="K21" s="207"/>
      <c r="L21" s="207"/>
      <c r="M21" s="207"/>
      <c r="N21" s="211" t="s">
        <v>8</v>
      </c>
      <c r="O21" s="211" t="s">
        <v>244</v>
      </c>
      <c r="P21" s="211"/>
      <c r="Q21" s="211"/>
      <c r="R21" s="69"/>
      <c r="S21" s="97"/>
      <c r="T21" s="238"/>
      <c r="U21" s="51"/>
      <c r="V21" s="98"/>
      <c r="W21" s="98"/>
      <c r="X21" s="8"/>
      <c r="Y21" s="98"/>
      <c r="Z21" s="98"/>
      <c r="AA21" s="98"/>
      <c r="AB21" s="98"/>
      <c r="AC21" s="98"/>
      <c r="AD21" s="23"/>
    </row>
    <row r="22" spans="3:30" ht="21.6" customHeight="1" thickBot="1">
      <c r="C22" s="206"/>
      <c r="D22" s="206"/>
      <c r="E22" s="206"/>
      <c r="F22" s="206"/>
      <c r="G22" s="206"/>
      <c r="H22" s="208"/>
      <c r="I22" s="208"/>
      <c r="J22" s="208"/>
      <c r="K22" s="208"/>
      <c r="L22" s="208"/>
      <c r="M22" s="208"/>
      <c r="N22" s="212"/>
      <c r="O22" s="212"/>
      <c r="P22" s="212"/>
      <c r="Q22" s="212"/>
      <c r="R22" s="69"/>
      <c r="S22" s="97"/>
      <c r="T22" s="238"/>
      <c r="U22" s="51"/>
      <c r="V22" s="98"/>
      <c r="W22" s="98"/>
      <c r="X22" s="98"/>
      <c r="Y22" s="98"/>
      <c r="Z22" s="98"/>
      <c r="AA22" s="98"/>
      <c r="AB22" s="98"/>
      <c r="AC22" s="98"/>
      <c r="AD22" s="23"/>
    </row>
    <row r="23" spans="3:30" ht="21.6" customHeight="1" thickTop="1">
      <c r="C23" s="239"/>
      <c r="D23" s="239"/>
      <c r="E23" s="239"/>
      <c r="F23" s="239"/>
      <c r="G23" s="99"/>
      <c r="H23" s="99"/>
      <c r="I23" s="99"/>
      <c r="J23" s="99"/>
      <c r="K23" s="99"/>
      <c r="L23" s="8"/>
      <c r="M23" s="8"/>
      <c r="N23" s="94"/>
      <c r="O23" s="95"/>
      <c r="P23" s="95"/>
      <c r="Q23" s="86"/>
      <c r="R23" s="8"/>
      <c r="S23" s="8"/>
      <c r="T23" s="8"/>
      <c r="U23" s="100"/>
      <c r="V23" s="94"/>
      <c r="W23" s="94"/>
      <c r="X23" s="94"/>
      <c r="Y23" s="94"/>
      <c r="Z23" s="96"/>
      <c r="AA23" s="96"/>
      <c r="AB23" s="96"/>
      <c r="AC23" s="96"/>
      <c r="AD23" s="13"/>
    </row>
    <row r="24" spans="3:30" ht="21.6" customHeight="1">
      <c r="C24" s="240" t="s">
        <v>10</v>
      </c>
      <c r="D24" s="240"/>
      <c r="E24" s="240"/>
      <c r="F24" s="240"/>
      <c r="G24" s="241"/>
      <c r="H24" s="241"/>
      <c r="I24" s="241"/>
      <c r="J24" s="241"/>
      <c r="K24" s="101" t="s">
        <v>227</v>
      </c>
      <c r="L24" s="229"/>
      <c r="M24" s="229"/>
      <c r="N24" s="93"/>
      <c r="O24" s="93"/>
      <c r="P24" s="93"/>
      <c r="Q24" s="93"/>
      <c r="R24" s="12"/>
      <c r="S24" s="12"/>
      <c r="T24" s="12"/>
      <c r="U24" s="12"/>
      <c r="V24" s="12"/>
      <c r="W24" s="12"/>
      <c r="X24" s="110"/>
      <c r="Y24" s="21"/>
      <c r="Z24" s="13"/>
      <c r="AA24" s="13"/>
      <c r="AB24" s="13"/>
      <c r="AC24" s="13"/>
      <c r="AD24" s="14"/>
    </row>
    <row r="25" spans="3:30" ht="21.6" customHeight="1">
      <c r="C25" s="240" t="s">
        <v>304</v>
      </c>
      <c r="D25" s="240"/>
      <c r="E25" s="240"/>
      <c r="F25" s="240"/>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3"/>
    </row>
    <row r="26" spans="3:30" ht="21.6" customHeight="1">
      <c r="C26" s="104"/>
      <c r="D26" s="104"/>
      <c r="E26" s="104"/>
      <c r="F26" s="104"/>
      <c r="G26" s="99"/>
      <c r="H26" s="99"/>
      <c r="I26" s="99"/>
      <c r="J26" s="99"/>
      <c r="K26" s="99"/>
      <c r="L26" s="8"/>
      <c r="M26" s="8"/>
      <c r="N26" s="94"/>
      <c r="O26" s="95"/>
      <c r="P26" s="95"/>
      <c r="Q26" s="86"/>
      <c r="R26" s="8"/>
      <c r="S26" s="8"/>
      <c r="T26" s="8"/>
      <c r="U26" s="100"/>
      <c r="V26" s="94"/>
      <c r="W26" s="94"/>
      <c r="X26" s="94"/>
      <c r="Y26" s="94"/>
      <c r="Z26" s="96"/>
      <c r="AA26" s="96"/>
      <c r="AB26" s="96"/>
      <c r="AC26" s="96"/>
      <c r="AD26" s="23"/>
    </row>
    <row r="27" spans="3:30" ht="21.6" customHeight="1">
      <c r="C27" s="192" t="s">
        <v>9</v>
      </c>
      <c r="D27" s="192"/>
      <c r="E27" s="192"/>
      <c r="F27" s="192"/>
      <c r="G27" s="103"/>
      <c r="H27" s="103"/>
      <c r="I27" s="103"/>
      <c r="J27" s="103"/>
      <c r="K27" s="103"/>
      <c r="L27" s="96"/>
      <c r="M27" s="96"/>
      <c r="N27" s="96"/>
      <c r="O27" s="96"/>
      <c r="P27" s="96"/>
      <c r="Q27" s="96"/>
      <c r="R27" s="96"/>
      <c r="S27" s="96"/>
      <c r="T27" s="96"/>
      <c r="U27" s="96"/>
      <c r="V27" s="96"/>
      <c r="W27" s="96"/>
      <c r="X27" s="96"/>
      <c r="Y27" s="96"/>
      <c r="Z27" s="96"/>
      <c r="AA27" s="96"/>
      <c r="AB27" s="96"/>
      <c r="AC27" s="96"/>
      <c r="AD27" s="24"/>
    </row>
    <row r="28" spans="3:30" ht="21.6" customHeight="1">
      <c r="C28" s="198" t="s">
        <v>280</v>
      </c>
      <c r="D28" s="199"/>
      <c r="E28" s="199"/>
      <c r="F28" s="198" t="s">
        <v>242</v>
      </c>
      <c r="G28" s="199"/>
      <c r="H28" s="199"/>
      <c r="I28" s="199"/>
      <c r="J28" s="199"/>
      <c r="K28" s="199"/>
      <c r="L28" s="199"/>
      <c r="M28" s="200"/>
      <c r="N28" s="198" t="s">
        <v>209</v>
      </c>
      <c r="O28" s="199"/>
      <c r="P28" s="199"/>
      <c r="Q28" s="199"/>
      <c r="R28" s="199"/>
      <c r="S28" s="199"/>
      <c r="T28" s="199"/>
      <c r="U28" s="199"/>
      <c r="V28" s="199"/>
      <c r="W28" s="199"/>
      <c r="X28" s="200"/>
      <c r="Y28" s="198" t="s">
        <v>267</v>
      </c>
      <c r="Z28" s="199"/>
      <c r="AA28" s="199"/>
      <c r="AB28" s="199"/>
      <c r="AC28" s="200"/>
      <c r="AD28" s="25"/>
    </row>
    <row r="29" spans="3:30" ht="21.6" customHeight="1">
      <c r="C29" s="235"/>
      <c r="D29" s="236"/>
      <c r="E29" s="237"/>
      <c r="F29" s="253"/>
      <c r="G29" s="254"/>
      <c r="H29" s="178" t="str">
        <f>IFERROR(VLOOKUP(F29,'工種CD－工種名マスタ'!$A$1:$B$107,2,FALSE),"")</f>
        <v/>
      </c>
      <c r="I29" s="179"/>
      <c r="J29" s="179"/>
      <c r="K29" s="179"/>
      <c r="L29" s="179"/>
      <c r="M29" s="180"/>
      <c r="N29" s="258"/>
      <c r="O29" s="259"/>
      <c r="P29" s="259"/>
      <c r="Q29" s="259"/>
      <c r="R29" s="259"/>
      <c r="S29" s="259"/>
      <c r="T29" s="259"/>
      <c r="U29" s="259"/>
      <c r="V29" s="259"/>
      <c r="W29" s="259"/>
      <c r="X29" s="260"/>
      <c r="Y29" s="255"/>
      <c r="Z29" s="256"/>
      <c r="AA29" s="256"/>
      <c r="AB29" s="256"/>
      <c r="AC29" s="257"/>
      <c r="AD29" s="25"/>
    </row>
    <row r="30" spans="3:30" ht="21.6" customHeight="1">
      <c r="C30" s="235"/>
      <c r="D30" s="236"/>
      <c r="E30" s="237"/>
      <c r="F30" s="253"/>
      <c r="G30" s="254"/>
      <c r="H30" s="178" t="str">
        <f>IFERROR(VLOOKUP(F30,'工種CD－工種名マスタ'!$A$1:$B$107,2,FALSE),"")</f>
        <v/>
      </c>
      <c r="I30" s="179"/>
      <c r="J30" s="179"/>
      <c r="K30" s="179"/>
      <c r="L30" s="179"/>
      <c r="M30" s="180"/>
      <c r="N30" s="258"/>
      <c r="O30" s="259"/>
      <c r="P30" s="259"/>
      <c r="Q30" s="259"/>
      <c r="R30" s="259"/>
      <c r="S30" s="259"/>
      <c r="T30" s="259"/>
      <c r="U30" s="259"/>
      <c r="V30" s="259"/>
      <c r="W30" s="259"/>
      <c r="X30" s="260"/>
      <c r="Y30" s="255"/>
      <c r="Z30" s="256"/>
      <c r="AA30" s="256"/>
      <c r="AB30" s="256"/>
      <c r="AC30" s="257"/>
      <c r="AD30" s="25"/>
    </row>
    <row r="31" spans="3:30" ht="21.6" customHeight="1">
      <c r="C31" s="235"/>
      <c r="D31" s="236"/>
      <c r="E31" s="237"/>
      <c r="F31" s="253"/>
      <c r="G31" s="254"/>
      <c r="H31" s="178" t="str">
        <f>IFERROR(VLOOKUP(F31,'工種CD－工種名マスタ'!$A$1:$B$107,2,FALSE),"")</f>
        <v/>
      </c>
      <c r="I31" s="179"/>
      <c r="J31" s="179"/>
      <c r="K31" s="179"/>
      <c r="L31" s="179"/>
      <c r="M31" s="180"/>
      <c r="N31" s="258"/>
      <c r="O31" s="259"/>
      <c r="P31" s="259"/>
      <c r="Q31" s="259"/>
      <c r="R31" s="259"/>
      <c r="S31" s="259"/>
      <c r="T31" s="259"/>
      <c r="U31" s="259"/>
      <c r="V31" s="259"/>
      <c r="W31" s="259"/>
      <c r="X31" s="260"/>
      <c r="Y31" s="255"/>
      <c r="Z31" s="256"/>
      <c r="AA31" s="256"/>
      <c r="AB31" s="256"/>
      <c r="AC31" s="257"/>
      <c r="AD31" s="25"/>
    </row>
    <row r="32" spans="3:30" ht="21.6" customHeight="1">
      <c r="C32" s="235"/>
      <c r="D32" s="236"/>
      <c r="E32" s="237"/>
      <c r="F32" s="253"/>
      <c r="G32" s="254"/>
      <c r="H32" s="178" t="str">
        <f>IFERROR(VLOOKUP(F32,'工種CD－工種名マスタ'!$A$1:$B$107,2,FALSE),"")</f>
        <v/>
      </c>
      <c r="I32" s="179"/>
      <c r="J32" s="179"/>
      <c r="K32" s="179"/>
      <c r="L32" s="179"/>
      <c r="M32" s="180"/>
      <c r="N32" s="258"/>
      <c r="O32" s="259"/>
      <c r="P32" s="259"/>
      <c r="Q32" s="259"/>
      <c r="R32" s="259"/>
      <c r="S32" s="259"/>
      <c r="T32" s="259"/>
      <c r="U32" s="259"/>
      <c r="V32" s="259"/>
      <c r="W32" s="259"/>
      <c r="X32" s="260"/>
      <c r="Y32" s="255"/>
      <c r="Z32" s="256"/>
      <c r="AA32" s="256"/>
      <c r="AB32" s="256"/>
      <c r="AC32" s="257"/>
      <c r="AD32" s="25"/>
    </row>
    <row r="33" spans="3:34" ht="21.6" customHeight="1">
      <c r="C33" s="235"/>
      <c r="D33" s="236"/>
      <c r="E33" s="237"/>
      <c r="F33" s="253"/>
      <c r="G33" s="254"/>
      <c r="H33" s="178" t="str">
        <f>IFERROR(VLOOKUP(F33,'工種CD－工種名マスタ'!$A$1:$B$107,2,FALSE),"")</f>
        <v/>
      </c>
      <c r="I33" s="179"/>
      <c r="J33" s="179"/>
      <c r="K33" s="179"/>
      <c r="L33" s="179"/>
      <c r="M33" s="180"/>
      <c r="N33" s="258"/>
      <c r="O33" s="259"/>
      <c r="P33" s="259"/>
      <c r="Q33" s="259"/>
      <c r="R33" s="259"/>
      <c r="S33" s="259"/>
      <c r="T33" s="259"/>
      <c r="U33" s="259"/>
      <c r="V33" s="259"/>
      <c r="W33" s="259"/>
      <c r="X33" s="260"/>
      <c r="Y33" s="255"/>
      <c r="Z33" s="256"/>
      <c r="AA33" s="256"/>
      <c r="AB33" s="256"/>
      <c r="AC33" s="257"/>
      <c r="AD33" s="26"/>
    </row>
    <row r="34" spans="3:34" ht="21.6" customHeight="1">
      <c r="C34" s="235"/>
      <c r="D34" s="236"/>
      <c r="E34" s="237"/>
      <c r="F34" s="253"/>
      <c r="G34" s="254"/>
      <c r="H34" s="178" t="str">
        <f>IFERROR(VLOOKUP(F34,'工種CD－工種名マスタ'!$A$1:$B$107,2,FALSE),"")</f>
        <v/>
      </c>
      <c r="I34" s="179"/>
      <c r="J34" s="179"/>
      <c r="K34" s="179"/>
      <c r="L34" s="179"/>
      <c r="M34" s="180"/>
      <c r="N34" s="258"/>
      <c r="O34" s="259"/>
      <c r="P34" s="259"/>
      <c r="Q34" s="259"/>
      <c r="R34" s="259"/>
      <c r="S34" s="259"/>
      <c r="T34" s="259"/>
      <c r="U34" s="259"/>
      <c r="V34" s="259"/>
      <c r="W34" s="259"/>
      <c r="X34" s="260"/>
      <c r="Y34" s="255"/>
      <c r="Z34" s="256"/>
      <c r="AA34" s="256"/>
      <c r="AB34" s="256"/>
      <c r="AC34" s="257"/>
      <c r="AD34" s="26"/>
    </row>
    <row r="35" spans="3:34" ht="21.6" customHeight="1">
      <c r="C35" s="235"/>
      <c r="D35" s="236"/>
      <c r="E35" s="237"/>
      <c r="F35" s="253"/>
      <c r="G35" s="254"/>
      <c r="H35" s="178" t="str">
        <f>IFERROR(VLOOKUP(F35,'工種CD－工種名マスタ'!$A$1:$B$107,2,FALSE),"")</f>
        <v/>
      </c>
      <c r="I35" s="179"/>
      <c r="J35" s="179"/>
      <c r="K35" s="179"/>
      <c r="L35" s="179"/>
      <c r="M35" s="180"/>
      <c r="N35" s="258"/>
      <c r="O35" s="259"/>
      <c r="P35" s="259"/>
      <c r="Q35" s="259"/>
      <c r="R35" s="259"/>
      <c r="S35" s="259"/>
      <c r="T35" s="259"/>
      <c r="U35" s="259"/>
      <c r="V35" s="259"/>
      <c r="W35" s="259"/>
      <c r="X35" s="260"/>
      <c r="Y35" s="255"/>
      <c r="Z35" s="256"/>
      <c r="AA35" s="256"/>
      <c r="AB35" s="256"/>
      <c r="AC35" s="257"/>
      <c r="AD35" s="26"/>
    </row>
    <row r="36" spans="3:34" ht="21.6" customHeight="1">
      <c r="C36" s="235"/>
      <c r="D36" s="236"/>
      <c r="E36" s="237"/>
      <c r="F36" s="253"/>
      <c r="G36" s="254"/>
      <c r="H36" s="178" t="str">
        <f>IFERROR(VLOOKUP(F36,'工種CD－工種名マスタ'!$A$1:$B$107,2,FALSE),"")</f>
        <v/>
      </c>
      <c r="I36" s="179"/>
      <c r="J36" s="179"/>
      <c r="K36" s="179"/>
      <c r="L36" s="179"/>
      <c r="M36" s="180"/>
      <c r="N36" s="258"/>
      <c r="O36" s="259"/>
      <c r="P36" s="259"/>
      <c r="Q36" s="259"/>
      <c r="R36" s="259"/>
      <c r="S36" s="259"/>
      <c r="T36" s="259"/>
      <c r="U36" s="259"/>
      <c r="V36" s="259"/>
      <c r="W36" s="259"/>
      <c r="X36" s="260"/>
      <c r="Y36" s="255"/>
      <c r="Z36" s="256"/>
      <c r="AA36" s="256"/>
      <c r="AB36" s="256"/>
      <c r="AC36" s="257"/>
      <c r="AD36" s="26"/>
    </row>
    <row r="37" spans="3:34" ht="21.6" customHeight="1">
      <c r="C37" s="235"/>
      <c r="D37" s="236"/>
      <c r="E37" s="237"/>
      <c r="F37" s="253"/>
      <c r="G37" s="254"/>
      <c r="H37" s="178" t="str">
        <f>IFERROR(VLOOKUP(F37,'工種CD－工種名マスタ'!$A$1:$B$107,2,FALSE),"")</f>
        <v/>
      </c>
      <c r="I37" s="179"/>
      <c r="J37" s="179"/>
      <c r="K37" s="179"/>
      <c r="L37" s="179"/>
      <c r="M37" s="180"/>
      <c r="N37" s="258"/>
      <c r="O37" s="259"/>
      <c r="P37" s="259"/>
      <c r="Q37" s="259"/>
      <c r="R37" s="259"/>
      <c r="S37" s="259"/>
      <c r="T37" s="259"/>
      <c r="U37" s="259"/>
      <c r="V37" s="259"/>
      <c r="W37" s="259"/>
      <c r="X37" s="260"/>
      <c r="Y37" s="255"/>
      <c r="Z37" s="256"/>
      <c r="AA37" s="256"/>
      <c r="AB37" s="256"/>
      <c r="AC37" s="257"/>
      <c r="AD37" s="26"/>
    </row>
    <row r="38" spans="3:34" ht="21.6" customHeight="1" thickBot="1">
      <c r="C38" s="235"/>
      <c r="D38" s="236"/>
      <c r="E38" s="237"/>
      <c r="F38" s="253"/>
      <c r="G38" s="254"/>
      <c r="H38" s="178" t="str">
        <f>IFERROR(VLOOKUP(F38,'工種CD－工種名マスタ'!$A$1:$B$107,2,FALSE),"")</f>
        <v/>
      </c>
      <c r="I38" s="179"/>
      <c r="J38" s="179"/>
      <c r="K38" s="179"/>
      <c r="L38" s="179"/>
      <c r="M38" s="180"/>
      <c r="N38" s="261"/>
      <c r="O38" s="262"/>
      <c r="P38" s="262"/>
      <c r="Q38" s="262"/>
      <c r="R38" s="262"/>
      <c r="S38" s="262"/>
      <c r="T38" s="262"/>
      <c r="U38" s="259"/>
      <c r="V38" s="259"/>
      <c r="W38" s="259"/>
      <c r="X38" s="260"/>
      <c r="Y38" s="255"/>
      <c r="Z38" s="256"/>
      <c r="AA38" s="256"/>
      <c r="AB38" s="256"/>
      <c r="AC38" s="257"/>
      <c r="AD38" s="13"/>
    </row>
    <row r="39" spans="3:34" ht="21.6" customHeight="1">
      <c r="C39" s="166"/>
      <c r="D39" s="167"/>
      <c r="E39" s="168"/>
      <c r="F39" s="169" t="s">
        <v>257</v>
      </c>
      <c r="G39" s="170"/>
      <c r="H39" s="170"/>
      <c r="I39" s="171"/>
      <c r="J39" s="169" t="s">
        <v>259</v>
      </c>
      <c r="K39" s="170"/>
      <c r="L39" s="170"/>
      <c r="M39" s="171"/>
      <c r="N39" s="169" t="s">
        <v>256</v>
      </c>
      <c r="O39" s="170"/>
      <c r="P39" s="171"/>
      <c r="Q39" s="169" t="s">
        <v>258</v>
      </c>
      <c r="R39" s="170"/>
      <c r="S39" s="170"/>
      <c r="T39" s="172"/>
      <c r="U39" s="105"/>
      <c r="V39" s="220" t="s">
        <v>281</v>
      </c>
      <c r="W39" s="220"/>
      <c r="X39" s="221"/>
      <c r="Y39" s="126" t="str">
        <f>IF(Y29="","",SUM(Y29:AC38))</f>
        <v/>
      </c>
      <c r="Z39" s="127"/>
      <c r="AA39" s="127"/>
      <c r="AB39" s="127"/>
      <c r="AC39" s="128"/>
      <c r="AD39" s="13"/>
    </row>
    <row r="40" spans="3:34" ht="21.6" customHeight="1" thickBot="1">
      <c r="C40" s="159" t="s">
        <v>268</v>
      </c>
      <c r="D40" s="160"/>
      <c r="E40" s="160"/>
      <c r="F40" s="162"/>
      <c r="G40" s="162"/>
      <c r="H40" s="162"/>
      <c r="I40" s="162"/>
      <c r="J40" s="162"/>
      <c r="K40" s="162"/>
      <c r="L40" s="162"/>
      <c r="M40" s="162"/>
      <c r="N40" s="163" t="str">
        <f>IFERROR((J40)/F40,"")</f>
        <v/>
      </c>
      <c r="O40" s="163"/>
      <c r="P40" s="163"/>
      <c r="Q40" s="164" t="str">
        <f>IF(ISNUMBER(J40), J40-Y39, "")</f>
        <v/>
      </c>
      <c r="R40" s="164"/>
      <c r="S40" s="164"/>
      <c r="T40" s="165"/>
      <c r="U40" s="106"/>
      <c r="V40" s="222" t="s">
        <v>282</v>
      </c>
      <c r="W40" s="222"/>
      <c r="X40" s="223"/>
      <c r="Y40" s="266">
        <v>0.08</v>
      </c>
      <c r="Z40" s="266"/>
      <c r="AA40" s="266"/>
      <c r="AB40" s="266"/>
      <c r="AC40" s="267"/>
      <c r="AD40" s="13" t="s">
        <v>225</v>
      </c>
    </row>
    <row r="41" spans="3:34" ht="21.6" customHeight="1" thickBot="1">
      <c r="C41" s="242" t="str">
        <f>"税率("&amp;Y40*100&amp;"％)"</f>
        <v>税率(8％)</v>
      </c>
      <c r="D41" s="243"/>
      <c r="E41" s="243"/>
      <c r="F41" s="152" t="str">
        <f>IF(F40="","",(F40*Y40))</f>
        <v/>
      </c>
      <c r="G41" s="153"/>
      <c r="H41" s="153"/>
      <c r="I41" s="154"/>
      <c r="J41" s="152" t="str">
        <f>IF(J40="","",J40*Y40)</f>
        <v/>
      </c>
      <c r="K41" s="153"/>
      <c r="L41" s="153"/>
      <c r="M41" s="154"/>
      <c r="N41" s="155"/>
      <c r="O41" s="155"/>
      <c r="P41" s="155"/>
      <c r="Q41" s="157" t="str">
        <f>IF(Q40="","",Q40*Y40)</f>
        <v/>
      </c>
      <c r="R41" s="157"/>
      <c r="S41" s="157"/>
      <c r="T41" s="158"/>
      <c r="U41" s="107"/>
      <c r="V41" s="124" t="s">
        <v>283</v>
      </c>
      <c r="W41" s="124"/>
      <c r="X41" s="125"/>
      <c r="Y41" s="126" t="str">
        <f>IF(Y39="","",(ROUND(Y39*Y40+AD41,0)))</f>
        <v/>
      </c>
      <c r="Z41" s="127"/>
      <c r="AA41" s="127"/>
      <c r="AB41" s="127"/>
      <c r="AC41" s="128"/>
      <c r="AD41" s="64"/>
    </row>
    <row r="42" spans="3:34" ht="21.6" customHeight="1" thickBot="1">
      <c r="C42" s="141" t="s">
        <v>260</v>
      </c>
      <c r="D42" s="142"/>
      <c r="E42" s="143"/>
      <c r="F42" s="144" t="str">
        <f>IF(F40="","",F40+F41)</f>
        <v/>
      </c>
      <c r="G42" s="144"/>
      <c r="H42" s="144"/>
      <c r="I42" s="144"/>
      <c r="J42" s="145" t="str">
        <f>IF(J40="","",J40+J41)</f>
        <v/>
      </c>
      <c r="K42" s="146"/>
      <c r="L42" s="146"/>
      <c r="M42" s="147"/>
      <c r="N42" s="156"/>
      <c r="O42" s="156"/>
      <c r="P42" s="156"/>
      <c r="Q42" s="144" t="str">
        <f>IF(Q40="","",Q40+Q41)</f>
        <v/>
      </c>
      <c r="R42" s="144"/>
      <c r="S42" s="144"/>
      <c r="T42" s="263"/>
      <c r="U42" s="107"/>
      <c r="V42" s="124" t="s">
        <v>284</v>
      </c>
      <c r="W42" s="124"/>
      <c r="X42" s="125"/>
      <c r="Y42" s="126" t="str">
        <f>IF(Y39="","",(Y39+Y41))</f>
        <v/>
      </c>
      <c r="Z42" s="127"/>
      <c r="AA42" s="127"/>
      <c r="AB42" s="127"/>
      <c r="AC42" s="128"/>
      <c r="AD42" s="28"/>
    </row>
    <row r="43" spans="3:34" ht="21.6" customHeight="1">
      <c r="C43" s="7" t="s">
        <v>275</v>
      </c>
      <c r="D43" s="77"/>
      <c r="E43" s="77"/>
      <c r="F43" s="78"/>
      <c r="G43" s="78"/>
      <c r="H43" s="78"/>
      <c r="I43" s="78"/>
      <c r="J43" s="78"/>
      <c r="K43" s="78"/>
      <c r="L43" s="78"/>
      <c r="M43" s="78"/>
      <c r="N43" s="79"/>
      <c r="O43" s="79"/>
      <c r="P43" s="79"/>
      <c r="Q43" s="78"/>
      <c r="R43" s="78"/>
      <c r="S43" s="78"/>
      <c r="T43" s="78"/>
      <c r="U43" s="80"/>
      <c r="V43" s="80"/>
      <c r="W43" s="80"/>
      <c r="X43" s="108"/>
      <c r="Y43" s="108"/>
      <c r="Z43" s="108"/>
      <c r="AA43" s="108"/>
      <c r="AB43" s="108"/>
      <c r="AC43" s="108"/>
      <c r="AD43" s="28"/>
    </row>
    <row r="44" spans="3:34" ht="9.9" customHeight="1" thickBot="1">
      <c r="C44" s="2"/>
      <c r="D44" s="3"/>
      <c r="E44" s="3"/>
      <c r="F44" s="4"/>
      <c r="G44" s="4"/>
      <c r="H44" s="4"/>
      <c r="I44" s="4"/>
      <c r="J44" s="4"/>
      <c r="K44" s="4"/>
      <c r="L44" s="4"/>
      <c r="M44" s="4"/>
      <c r="N44" s="5"/>
      <c r="O44" s="5"/>
      <c r="P44" s="5"/>
      <c r="Q44" s="4"/>
      <c r="R44" s="4"/>
      <c r="S44" s="4"/>
      <c r="T44" s="4"/>
      <c r="U44" s="6"/>
      <c r="V44" s="6"/>
      <c r="W44" s="6"/>
      <c r="X44" s="73"/>
      <c r="Y44" s="73"/>
      <c r="Z44" s="73"/>
      <c r="AA44" s="73"/>
      <c r="AB44" s="73"/>
      <c r="AC44" s="73"/>
      <c r="AD44" s="28"/>
    </row>
    <row r="45" spans="3:34" ht="9.9" customHeight="1">
      <c r="C45" s="43"/>
      <c r="D45" s="8"/>
      <c r="E45" s="8"/>
      <c r="F45" s="8"/>
      <c r="G45" s="8"/>
      <c r="H45" s="8"/>
      <c r="I45" s="8"/>
      <c r="J45" s="8"/>
      <c r="K45" s="8"/>
      <c r="L45" s="8"/>
      <c r="M45" s="8"/>
      <c r="N45" s="8"/>
      <c r="O45" s="8"/>
      <c r="P45" s="8"/>
      <c r="Q45" s="8"/>
      <c r="R45" s="66"/>
      <c r="S45" s="66"/>
      <c r="T45" s="66"/>
      <c r="U45" s="66"/>
      <c r="V45" s="66"/>
      <c r="W45" s="56"/>
      <c r="X45" s="108"/>
      <c r="Y45" s="108"/>
      <c r="Z45" s="108"/>
      <c r="AA45" s="108"/>
      <c r="AB45" s="108"/>
      <c r="AC45" s="108"/>
      <c r="AD45" s="28"/>
    </row>
    <row r="46" spans="3:34" ht="21.6" customHeight="1">
      <c r="C46" s="44" t="s">
        <v>210</v>
      </c>
      <c r="D46" s="45"/>
      <c r="E46" s="45"/>
      <c r="F46" s="45"/>
      <c r="G46" s="45"/>
      <c r="H46" s="45"/>
      <c r="I46" s="45"/>
      <c r="J46" s="45"/>
      <c r="K46" s="43"/>
      <c r="L46" s="43"/>
      <c r="M46" s="43"/>
      <c r="N46" s="43"/>
      <c r="O46" s="43"/>
      <c r="P46" s="43"/>
      <c r="Q46" s="43"/>
      <c r="R46" s="43"/>
      <c r="S46" s="43"/>
      <c r="T46" s="43"/>
      <c r="U46" s="51"/>
      <c r="V46" s="43"/>
      <c r="W46" s="46"/>
      <c r="X46" s="46"/>
      <c r="Y46" s="47"/>
      <c r="Z46" s="47"/>
      <c r="AA46" s="67"/>
      <c r="AB46" s="67"/>
      <c r="AC46" s="68"/>
      <c r="AD46" s="30"/>
      <c r="AH46" s="81"/>
    </row>
    <row r="47" spans="3:34" ht="21.6" customHeight="1">
      <c r="C47" s="129" t="s">
        <v>272</v>
      </c>
      <c r="D47" s="130"/>
      <c r="E47" s="130"/>
      <c r="F47" s="130"/>
      <c r="G47" s="130"/>
      <c r="H47" s="130"/>
      <c r="I47" s="130"/>
      <c r="J47" s="130"/>
      <c r="K47" s="131"/>
      <c r="L47" s="129" t="s">
        <v>271</v>
      </c>
      <c r="M47" s="130"/>
      <c r="N47" s="130"/>
      <c r="O47" s="130"/>
      <c r="P47" s="130"/>
      <c r="Q47" s="130"/>
      <c r="R47" s="130"/>
      <c r="S47" s="130"/>
      <c r="T47" s="131"/>
      <c r="U47" s="121" t="s">
        <v>273</v>
      </c>
      <c r="V47" s="122"/>
      <c r="W47" s="123"/>
      <c r="X47" s="49"/>
      <c r="Y47" s="49"/>
      <c r="Z47" s="50"/>
      <c r="AA47" s="121" t="s">
        <v>211</v>
      </c>
      <c r="AB47" s="122"/>
      <c r="AC47" s="123"/>
      <c r="AD47" s="30"/>
    </row>
    <row r="48" spans="3:34" ht="21.6" customHeight="1">
      <c r="C48" s="132"/>
      <c r="D48" s="133"/>
      <c r="E48" s="133"/>
      <c r="F48" s="133"/>
      <c r="G48" s="133"/>
      <c r="H48" s="133"/>
      <c r="I48" s="133"/>
      <c r="J48" s="133"/>
      <c r="K48" s="134"/>
      <c r="L48" s="132"/>
      <c r="M48" s="133"/>
      <c r="N48" s="133"/>
      <c r="O48" s="133"/>
      <c r="P48" s="133"/>
      <c r="Q48" s="133"/>
      <c r="R48" s="133"/>
      <c r="S48" s="133"/>
      <c r="T48" s="134"/>
      <c r="U48" s="244"/>
      <c r="V48" s="245"/>
      <c r="W48" s="246"/>
      <c r="X48" s="49"/>
      <c r="Y48" s="49"/>
      <c r="Z48" s="50"/>
      <c r="AA48" s="244"/>
      <c r="AB48" s="245"/>
      <c r="AC48" s="246"/>
      <c r="AD48" s="13"/>
      <c r="AH48" s="10"/>
    </row>
    <row r="49" spans="3:29" ht="21.6" customHeight="1">
      <c r="C49" s="135"/>
      <c r="D49" s="136"/>
      <c r="E49" s="136"/>
      <c r="F49" s="136"/>
      <c r="G49" s="136"/>
      <c r="H49" s="136"/>
      <c r="I49" s="136"/>
      <c r="J49" s="136"/>
      <c r="K49" s="137"/>
      <c r="L49" s="135"/>
      <c r="M49" s="136"/>
      <c r="N49" s="136"/>
      <c r="O49" s="136"/>
      <c r="P49" s="136"/>
      <c r="Q49" s="136"/>
      <c r="R49" s="136"/>
      <c r="S49" s="136"/>
      <c r="T49" s="137"/>
      <c r="U49" s="247"/>
      <c r="V49" s="248"/>
      <c r="W49" s="249"/>
      <c r="X49" s="51"/>
      <c r="Y49" s="51"/>
      <c r="Z49" s="50"/>
      <c r="AA49" s="247"/>
      <c r="AB49" s="248"/>
      <c r="AC49" s="249"/>
    </row>
    <row r="50" spans="3:29" ht="21.6" customHeight="1">
      <c r="C50" s="138"/>
      <c r="D50" s="139"/>
      <c r="E50" s="139"/>
      <c r="F50" s="139"/>
      <c r="G50" s="139"/>
      <c r="H50" s="139"/>
      <c r="I50" s="139"/>
      <c r="J50" s="139"/>
      <c r="K50" s="140"/>
      <c r="L50" s="138"/>
      <c r="M50" s="139"/>
      <c r="N50" s="139"/>
      <c r="O50" s="139"/>
      <c r="P50" s="139"/>
      <c r="Q50" s="139"/>
      <c r="R50" s="139"/>
      <c r="S50" s="139"/>
      <c r="T50" s="140"/>
      <c r="U50" s="250"/>
      <c r="V50" s="251"/>
      <c r="W50" s="252"/>
      <c r="X50" s="51"/>
      <c r="Y50" s="51"/>
      <c r="Z50" s="50"/>
      <c r="AA50" s="250"/>
      <c r="AB50" s="251"/>
      <c r="AC50" s="252"/>
    </row>
    <row r="51" spans="3:29" ht="21.6" customHeight="1">
      <c r="C51" s="48"/>
      <c r="D51" s="52"/>
      <c r="E51" s="52"/>
      <c r="F51" s="52"/>
      <c r="G51" s="52"/>
      <c r="H51" s="52"/>
      <c r="I51" s="52"/>
      <c r="J51" s="52"/>
      <c r="K51" s="52"/>
      <c r="L51" s="52"/>
      <c r="M51" s="52"/>
      <c r="N51" s="52"/>
      <c r="O51" s="52"/>
      <c r="P51" s="52"/>
      <c r="Q51" s="52"/>
      <c r="R51" s="52"/>
      <c r="S51" s="52"/>
      <c r="T51" s="52"/>
      <c r="U51" s="43"/>
      <c r="V51" s="49"/>
      <c r="W51" s="49"/>
      <c r="X51" s="49"/>
      <c r="Y51" s="49"/>
      <c r="Z51" s="50"/>
      <c r="AA51" s="50"/>
      <c r="AB51" s="50"/>
      <c r="AC51" s="50"/>
    </row>
    <row r="52" spans="3:29" ht="21.6" customHeight="1">
      <c r="C52" s="29"/>
      <c r="U52" s="13"/>
      <c r="V52" s="30"/>
      <c r="W52" s="30"/>
      <c r="X52" s="30"/>
      <c r="Y52" s="30"/>
      <c r="Z52" s="31"/>
      <c r="AA52" s="31"/>
      <c r="AB52" s="31"/>
      <c r="AC52" s="31"/>
    </row>
    <row r="53" spans="3:29" ht="21.6" customHeight="1">
      <c r="C53" s="29"/>
      <c r="U53" s="13"/>
      <c r="V53" s="30"/>
      <c r="W53" s="30"/>
      <c r="X53" s="30"/>
      <c r="Y53" s="30"/>
      <c r="Z53" s="31"/>
      <c r="AA53" s="31"/>
      <c r="AB53" s="31"/>
      <c r="AC53" s="31"/>
    </row>
    <row r="54" spans="3:29" ht="24.6" customHeight="1">
      <c r="C54" s="29"/>
      <c r="U54" s="13"/>
      <c r="V54" s="30"/>
      <c r="W54" s="30"/>
      <c r="X54" s="30"/>
      <c r="Y54" s="30"/>
      <c r="Z54" s="31"/>
      <c r="AA54" s="31"/>
      <c r="AB54" s="31"/>
      <c r="AC54" s="31"/>
    </row>
    <row r="55" spans="3:29" ht="25.2" customHeight="1">
      <c r="C55" s="13"/>
      <c r="U55" s="13"/>
      <c r="V55" s="12"/>
      <c r="W55" s="12"/>
      <c r="X55" s="12"/>
      <c r="Y55" s="12"/>
      <c r="Z55" s="12"/>
      <c r="AA55" s="12"/>
      <c r="AB55" s="12"/>
      <c r="AC55" s="12"/>
    </row>
    <row r="59" spans="3:29" ht="21.6" customHeight="1">
      <c r="J59" s="32"/>
      <c r="P59" s="32"/>
    </row>
    <row r="60" spans="3:29" ht="21.6" customHeight="1">
      <c r="D60" s="32"/>
      <c r="J60" s="33"/>
      <c r="P60" s="33"/>
    </row>
    <row r="61" spans="3:29" ht="21.6" customHeight="1">
      <c r="D61" s="32"/>
      <c r="J61" s="32"/>
      <c r="P61" s="34"/>
    </row>
    <row r="62" spans="3:29" ht="21.6" customHeight="1">
      <c r="D62" s="32"/>
      <c r="J62" s="32"/>
    </row>
    <row r="63" spans="3:29" ht="21.6" customHeight="1">
      <c r="D63" s="33"/>
      <c r="J63" s="32"/>
    </row>
    <row r="84" spans="10:25" ht="21.6" customHeight="1">
      <c r="J84" s="35"/>
      <c r="P84" s="35"/>
      <c r="V84" s="36"/>
      <c r="Y84" s="35"/>
    </row>
    <row r="85" spans="10:25" ht="21.6" customHeight="1">
      <c r="J85" s="35"/>
      <c r="P85" s="35"/>
      <c r="V85" s="36"/>
      <c r="Y85" s="35"/>
    </row>
    <row r="86" spans="10:25" ht="21.6" customHeight="1">
      <c r="J86" s="35"/>
      <c r="P86" s="35"/>
      <c r="V86" s="36"/>
      <c r="Y86" s="35"/>
    </row>
    <row r="105" spans="3:3" ht="21.6" customHeight="1">
      <c r="C105" s="27"/>
    </row>
  </sheetData>
  <sheetProtection algorithmName="SHA-512" hashValue="qDMKbUqlO7BWGHm8vUa+ERIS41/g9IA70KeZ0cF2vbneNh8OOivNIwOqubtErQWj4ghFJi50Y1LluiRYWxB6Ug==" saltValue="/ulxeaoDaSOKERxMUIQN0g==" spinCount="100000" sheet="1" selectLockedCells="1"/>
  <mergeCells count="123">
    <mergeCell ref="S2:T2"/>
    <mergeCell ref="U2:V2"/>
    <mergeCell ref="Z2:AC2"/>
    <mergeCell ref="C4:M4"/>
    <mergeCell ref="S6:V6"/>
    <mergeCell ref="W6:AC6"/>
    <mergeCell ref="S10:T10"/>
    <mergeCell ref="U10:AC10"/>
    <mergeCell ref="S11:T11"/>
    <mergeCell ref="U11:AC11"/>
    <mergeCell ref="C14:AC14"/>
    <mergeCell ref="C18:F18"/>
    <mergeCell ref="G18:I18"/>
    <mergeCell ref="C15:AC15"/>
    <mergeCell ref="S7:T7"/>
    <mergeCell ref="U7:AC7"/>
    <mergeCell ref="S8:V8"/>
    <mergeCell ref="W8:AC8"/>
    <mergeCell ref="S9:T9"/>
    <mergeCell ref="U9:AC9"/>
    <mergeCell ref="T21:T22"/>
    <mergeCell ref="C23:F23"/>
    <mergeCell ref="C24:F24"/>
    <mergeCell ref="G24:J24"/>
    <mergeCell ref="L24:M24"/>
    <mergeCell ref="C25:F25"/>
    <mergeCell ref="C19:F19"/>
    <mergeCell ref="G19:J19"/>
    <mergeCell ref="C21:G22"/>
    <mergeCell ref="H21:M22"/>
    <mergeCell ref="N21:N22"/>
    <mergeCell ref="O21:Q22"/>
    <mergeCell ref="G25:AC25"/>
    <mergeCell ref="C27:F27"/>
    <mergeCell ref="C28:E28"/>
    <mergeCell ref="F28:M28"/>
    <mergeCell ref="N28:X28"/>
    <mergeCell ref="Y28:AC28"/>
    <mergeCell ref="C29:E29"/>
    <mergeCell ref="F29:G29"/>
    <mergeCell ref="H29:M29"/>
    <mergeCell ref="N29:X29"/>
    <mergeCell ref="Y29:AC29"/>
    <mergeCell ref="C30:E30"/>
    <mergeCell ref="F30:G30"/>
    <mergeCell ref="H30:M30"/>
    <mergeCell ref="N30:X30"/>
    <mergeCell ref="Y30:AC30"/>
    <mergeCell ref="C31:E31"/>
    <mergeCell ref="F31:G31"/>
    <mergeCell ref="H31:M31"/>
    <mergeCell ref="N31:X31"/>
    <mergeCell ref="Y31:AC31"/>
    <mergeCell ref="C32:E32"/>
    <mergeCell ref="F32:G32"/>
    <mergeCell ref="H32:M32"/>
    <mergeCell ref="N32:X32"/>
    <mergeCell ref="Y32:AC32"/>
    <mergeCell ref="C33:E33"/>
    <mergeCell ref="F33:G33"/>
    <mergeCell ref="H33:M33"/>
    <mergeCell ref="N33:X33"/>
    <mergeCell ref="Y33:AC33"/>
    <mergeCell ref="C34:E34"/>
    <mergeCell ref="F34:G34"/>
    <mergeCell ref="H34:M34"/>
    <mergeCell ref="N34:X34"/>
    <mergeCell ref="Y34:AC34"/>
    <mergeCell ref="C35:E35"/>
    <mergeCell ref="F35:G35"/>
    <mergeCell ref="H35:M35"/>
    <mergeCell ref="N35:X35"/>
    <mergeCell ref="Y35:AC35"/>
    <mergeCell ref="C36:E36"/>
    <mergeCell ref="F36:G36"/>
    <mergeCell ref="H36:M36"/>
    <mergeCell ref="N36:X36"/>
    <mergeCell ref="Y36:AC36"/>
    <mergeCell ref="C37:E37"/>
    <mergeCell ref="F37:G37"/>
    <mergeCell ref="H37:M37"/>
    <mergeCell ref="N37:X37"/>
    <mergeCell ref="Y37:AC37"/>
    <mergeCell ref="C38:E38"/>
    <mergeCell ref="F38:G38"/>
    <mergeCell ref="H38:M38"/>
    <mergeCell ref="N38:X38"/>
    <mergeCell ref="Y38:AC38"/>
    <mergeCell ref="C39:E39"/>
    <mergeCell ref="F39:I39"/>
    <mergeCell ref="J39:M39"/>
    <mergeCell ref="N39:P39"/>
    <mergeCell ref="Q39:T39"/>
    <mergeCell ref="V39:X39"/>
    <mergeCell ref="Y39:AC39"/>
    <mergeCell ref="C40:E40"/>
    <mergeCell ref="F40:I40"/>
    <mergeCell ref="J40:M40"/>
    <mergeCell ref="N40:P40"/>
    <mergeCell ref="Q40:T40"/>
    <mergeCell ref="V40:X40"/>
    <mergeCell ref="Y40:AC40"/>
    <mergeCell ref="C47:K47"/>
    <mergeCell ref="L47:T47"/>
    <mergeCell ref="U47:W47"/>
    <mergeCell ref="AA47:AC47"/>
    <mergeCell ref="C48:K50"/>
    <mergeCell ref="L48:T50"/>
    <mergeCell ref="U48:W50"/>
    <mergeCell ref="AA48:AC50"/>
    <mergeCell ref="Y41:AC41"/>
    <mergeCell ref="C42:E42"/>
    <mergeCell ref="F42:I42"/>
    <mergeCell ref="J42:M42"/>
    <mergeCell ref="Q42:T42"/>
    <mergeCell ref="V42:X42"/>
    <mergeCell ref="Y42:AC42"/>
    <mergeCell ref="C41:E41"/>
    <mergeCell ref="F41:I41"/>
    <mergeCell ref="J41:M41"/>
    <mergeCell ref="N41:P42"/>
    <mergeCell ref="Q41:T41"/>
    <mergeCell ref="V41:X41"/>
  </mergeCells>
  <phoneticPr fontId="4"/>
  <dataValidations count="8">
    <dataValidation type="custom" allowBlank="1" showInputMessage="1" showErrorMessage="1" errorTitle="工種コードエラー" error="工種コードは半角数字4桁を入力してください。" sqref="F29:G38" xr:uid="{7864D6BD-CE59-4037-8E9F-1236A3E6F04C}">
      <formula1>AND(ISNUMBER(VALUE(F29)),LEN(F29)=4,EXACT(F29,ASC(F29)))</formula1>
    </dataValidation>
    <dataValidation type="date" allowBlank="1" showInputMessage="1" showErrorMessage="1" errorTitle="日付入力エラー" error="・2025/4/1以降の日付を入力してください。_x000a_・yyyy/mm/ddの形式で入力してください。_x000a_例)2025/04/01" sqref="Z2:AC2" xr:uid="{DD8A5047-35DA-486B-ADE1-6570CEC37CD2}">
      <formula1>45748</formula1>
      <formula2>73141</formula2>
    </dataValidation>
    <dataValidation type="custom" allowBlank="1" showInputMessage="1" showErrorMessage="1" errorTitle="入力エラー" error="T+13桁の数字で入力してください。" sqref="W8:AC8" xr:uid="{F017BF67-DEF4-4EB7-800A-82C87B36FF17}">
      <formula1>AND(LEFT(W8,1)="T", LEN(W8)=14, ISNUMBER(VALUE(RIGHT(W8,13))))</formula1>
    </dataValidation>
    <dataValidation type="custom" allowBlank="1" showInputMessage="1" showErrorMessage="1" error="注文番号は7桁もしくは8桁でご入力下さい。" sqref="G19 K19" xr:uid="{565DA534-A3AB-4DB7-A791-AEAEC6E9B363}">
      <formula1>AND(ISNUMBER(VALUE(G19)), OR(LEN(G19)=7, LEN(G19)=8))</formula1>
    </dataValidation>
    <dataValidation type="custom" allowBlank="1" showInputMessage="1" showErrorMessage="1" errorTitle="桁数エラー" error="工事コードは、7桁です。" sqref="G24" xr:uid="{1B598B2F-A711-4745-B706-EC503C3D5548}">
      <formula1>AND(ISNUMBER(G24),LEN(G24)=7)</formula1>
    </dataValidation>
    <dataValidation type="custom" allowBlank="1" showInputMessage="1" showErrorMessage="1" errorTitle="桁数エラー" error="仕入先コードは9桁で入力してください。_x000a_2025年4月から、8桁のコードの先頭に「2」が追加されています。_x000a_例えば、2025年4月以前のコードが「12345678」の場合、2024年4月以降は「212345678」となります。" sqref="W6:AC6" xr:uid="{7D06015F-24CE-416C-BA5B-44F057A6D183}">
      <formula1>AND(ISNUMBER(W6),LEN(W6)=9)</formula1>
    </dataValidation>
    <dataValidation type="custom" allowBlank="1" showInputMessage="1" showErrorMessage="1" errorTitle="桁数エラー" error="工事コード（枝コード）は、3桁です。" sqref="L24" xr:uid="{BDAC2BE3-FAE0-44A2-A0EA-E3A8054E4CB3}">
      <formula1>AND(LEN(L24)=3, ISNUMBER(VALUE(L24)))</formula1>
    </dataValidation>
    <dataValidation type="custom" allowBlank="1" showInputMessage="1" showErrorMessage="1" errorTitle="桁数エラー" error="貴社指定Noは5桁での入力をお願いします。_x000a_貴社で管理しているNoが5桁を超える場合、先頭の5桁をご入力、5桁未満の場合、先頭に0をつけてご入力いただく等、調整をお願いします。" sqref="G18:M18" xr:uid="{9B89FC16-BBD1-4407-9066-EEE6567DF20F}">
      <formula1>AND(ISNUMBER(VALUE(G18)),LEN(G18)=5)</formula1>
    </dataValidation>
  </dataValidations>
  <printOptions horizontalCentered="1" verticalCentered="1"/>
  <pageMargins left="0.23622047244094491" right="0.23622047244094491" top="0.55118110236220474" bottom="0.55118110236220474"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498F-6481-4CF1-90D9-5B834589CB71}">
  <dimension ref="A1:B107"/>
  <sheetViews>
    <sheetView zoomScale="115" zoomScaleNormal="115" workbookViewId="0"/>
  </sheetViews>
  <sheetFormatPr defaultRowHeight="18"/>
  <cols>
    <col min="1" max="16384" width="8.796875" style="1"/>
  </cols>
  <sheetData>
    <row r="1" spans="1:2">
      <c r="A1" s="1" t="s">
        <v>11</v>
      </c>
      <c r="B1" s="1" t="s">
        <v>12</v>
      </c>
    </row>
    <row r="2" spans="1:2">
      <c r="A2" s="1" t="s">
        <v>13</v>
      </c>
      <c r="B2" s="1" t="s">
        <v>14</v>
      </c>
    </row>
    <row r="3" spans="1:2">
      <c r="A3" s="1" t="s">
        <v>15</v>
      </c>
      <c r="B3" s="1" t="s">
        <v>16</v>
      </c>
    </row>
    <row r="4" spans="1:2">
      <c r="A4" s="1" t="s">
        <v>18</v>
      </c>
      <c r="B4" s="1" t="s">
        <v>17</v>
      </c>
    </row>
    <row r="5" spans="1:2">
      <c r="A5" s="1" t="s">
        <v>19</v>
      </c>
      <c r="B5" s="1" t="s">
        <v>20</v>
      </c>
    </row>
    <row r="6" spans="1:2">
      <c r="A6" s="1" t="s">
        <v>21</v>
      </c>
      <c r="B6" s="1" t="s">
        <v>22</v>
      </c>
    </row>
    <row r="7" spans="1:2">
      <c r="A7" s="1" t="s">
        <v>23</v>
      </c>
      <c r="B7" s="1" t="s">
        <v>24</v>
      </c>
    </row>
    <row r="8" spans="1:2">
      <c r="A8" s="1" t="s">
        <v>25</v>
      </c>
      <c r="B8" s="1" t="s">
        <v>26</v>
      </c>
    </row>
    <row r="9" spans="1:2">
      <c r="A9" s="1" t="s">
        <v>27</v>
      </c>
      <c r="B9" s="1" t="s">
        <v>28</v>
      </c>
    </row>
    <row r="10" spans="1:2">
      <c r="A10" s="1" t="s">
        <v>29</v>
      </c>
      <c r="B10" s="1" t="s">
        <v>30</v>
      </c>
    </row>
    <row r="11" spans="1:2">
      <c r="A11" s="1" t="s">
        <v>31</v>
      </c>
      <c r="B11" s="1" t="s">
        <v>32</v>
      </c>
    </row>
    <row r="12" spans="1:2">
      <c r="A12" s="1" t="s">
        <v>33</v>
      </c>
      <c r="B12" s="1" t="s">
        <v>34</v>
      </c>
    </row>
    <row r="13" spans="1:2">
      <c r="A13" s="1" t="s">
        <v>35</v>
      </c>
      <c r="B13" s="1" t="s">
        <v>36</v>
      </c>
    </row>
    <row r="14" spans="1:2">
      <c r="A14" s="1" t="s">
        <v>37</v>
      </c>
      <c r="B14" s="1" t="s">
        <v>38</v>
      </c>
    </row>
    <row r="15" spans="1:2">
      <c r="A15" s="1" t="s">
        <v>39</v>
      </c>
      <c r="B15" s="1" t="s">
        <v>40</v>
      </c>
    </row>
    <row r="16" spans="1:2">
      <c r="A16" s="1" t="s">
        <v>41</v>
      </c>
      <c r="B16" s="1" t="s">
        <v>42</v>
      </c>
    </row>
    <row r="17" spans="1:2">
      <c r="A17" s="1" t="s">
        <v>43</v>
      </c>
      <c r="B17" s="1" t="s">
        <v>44</v>
      </c>
    </row>
    <row r="18" spans="1:2">
      <c r="A18" s="1" t="s">
        <v>45</v>
      </c>
      <c r="B18" s="1" t="s">
        <v>46</v>
      </c>
    </row>
    <row r="19" spans="1:2">
      <c r="A19" s="1" t="s">
        <v>47</v>
      </c>
      <c r="B19" s="1" t="s">
        <v>48</v>
      </c>
    </row>
    <row r="20" spans="1:2">
      <c r="A20" s="1" t="s">
        <v>49</v>
      </c>
      <c r="B20" s="1" t="s">
        <v>50</v>
      </c>
    </row>
    <row r="21" spans="1:2">
      <c r="A21" s="1" t="s">
        <v>51</v>
      </c>
      <c r="B21" s="1" t="s">
        <v>228</v>
      </c>
    </row>
    <row r="22" spans="1:2">
      <c r="A22" s="1" t="s">
        <v>52</v>
      </c>
      <c r="B22" s="1" t="s">
        <v>229</v>
      </c>
    </row>
    <row r="23" spans="1:2">
      <c r="A23" s="1" t="s">
        <v>53</v>
      </c>
      <c r="B23" s="1" t="s">
        <v>230</v>
      </c>
    </row>
    <row r="24" spans="1:2">
      <c r="A24" s="1" t="s">
        <v>54</v>
      </c>
      <c r="B24" s="1" t="s">
        <v>231</v>
      </c>
    </row>
    <row r="25" spans="1:2">
      <c r="A25" s="1" t="s">
        <v>55</v>
      </c>
      <c r="B25" s="1" t="s">
        <v>232</v>
      </c>
    </row>
    <row r="26" spans="1:2">
      <c r="A26" s="1" t="s">
        <v>56</v>
      </c>
      <c r="B26" s="1" t="s">
        <v>233</v>
      </c>
    </row>
    <row r="27" spans="1:2">
      <c r="A27" s="1" t="s">
        <v>57</v>
      </c>
      <c r="B27" s="1" t="s">
        <v>58</v>
      </c>
    </row>
    <row r="28" spans="1:2">
      <c r="A28" s="1" t="s">
        <v>59</v>
      </c>
      <c r="B28" s="1" t="s">
        <v>60</v>
      </c>
    </row>
    <row r="29" spans="1:2">
      <c r="A29" s="1" t="s">
        <v>61</v>
      </c>
      <c r="B29" s="1" t="s">
        <v>62</v>
      </c>
    </row>
    <row r="30" spans="1:2">
      <c r="A30" s="1" t="s">
        <v>63</v>
      </c>
      <c r="B30" s="1" t="s">
        <v>64</v>
      </c>
    </row>
    <row r="31" spans="1:2">
      <c r="A31" s="1" t="s">
        <v>65</v>
      </c>
      <c r="B31" s="1" t="s">
        <v>66</v>
      </c>
    </row>
    <row r="32" spans="1:2">
      <c r="A32" s="1" t="s">
        <v>67</v>
      </c>
      <c r="B32" s="1" t="s">
        <v>68</v>
      </c>
    </row>
    <row r="33" spans="1:2">
      <c r="A33" s="1" t="s">
        <v>69</v>
      </c>
      <c r="B33" s="1" t="s">
        <v>70</v>
      </c>
    </row>
    <row r="34" spans="1:2">
      <c r="A34" s="1" t="s">
        <v>71</v>
      </c>
      <c r="B34" s="1" t="s">
        <v>72</v>
      </c>
    </row>
    <row r="35" spans="1:2">
      <c r="A35" s="1" t="s">
        <v>73</v>
      </c>
      <c r="B35" s="1" t="s">
        <v>74</v>
      </c>
    </row>
    <row r="36" spans="1:2">
      <c r="A36" s="1" t="s">
        <v>75</v>
      </c>
      <c r="B36" s="1" t="s">
        <v>76</v>
      </c>
    </row>
    <row r="37" spans="1:2">
      <c r="A37" s="1" t="s">
        <v>77</v>
      </c>
      <c r="B37" s="1" t="s">
        <v>78</v>
      </c>
    </row>
    <row r="38" spans="1:2">
      <c r="A38" s="1" t="s">
        <v>79</v>
      </c>
      <c r="B38" s="1" t="s">
        <v>80</v>
      </c>
    </row>
    <row r="39" spans="1:2">
      <c r="A39" s="1" t="s">
        <v>81</v>
      </c>
      <c r="B39" s="1" t="s">
        <v>82</v>
      </c>
    </row>
    <row r="40" spans="1:2">
      <c r="A40" s="1" t="s">
        <v>83</v>
      </c>
      <c r="B40" s="1" t="s">
        <v>84</v>
      </c>
    </row>
    <row r="41" spans="1:2">
      <c r="A41" s="1" t="s">
        <v>85</v>
      </c>
      <c r="B41" s="1" t="s">
        <v>86</v>
      </c>
    </row>
    <row r="42" spans="1:2">
      <c r="A42" s="1" t="s">
        <v>87</v>
      </c>
      <c r="B42" s="1" t="s">
        <v>88</v>
      </c>
    </row>
    <row r="43" spans="1:2">
      <c r="A43" s="1" t="s">
        <v>89</v>
      </c>
      <c r="B43" s="1" t="s">
        <v>234</v>
      </c>
    </row>
    <row r="44" spans="1:2">
      <c r="A44" s="1" t="s">
        <v>90</v>
      </c>
      <c r="B44" s="1" t="s">
        <v>91</v>
      </c>
    </row>
    <row r="45" spans="1:2">
      <c r="A45" s="1" t="s">
        <v>92</v>
      </c>
      <c r="B45" s="1" t="s">
        <v>93</v>
      </c>
    </row>
    <row r="46" spans="1:2">
      <c r="A46" s="1" t="s">
        <v>94</v>
      </c>
      <c r="B46" s="1" t="s">
        <v>95</v>
      </c>
    </row>
    <row r="47" spans="1:2">
      <c r="A47" s="1" t="s">
        <v>96</v>
      </c>
      <c r="B47" s="1" t="s">
        <v>97</v>
      </c>
    </row>
    <row r="48" spans="1:2">
      <c r="A48" s="1" t="s">
        <v>98</v>
      </c>
      <c r="B48" s="1" t="s">
        <v>235</v>
      </c>
    </row>
    <row r="49" spans="1:2">
      <c r="A49" s="1" t="s">
        <v>99</v>
      </c>
      <c r="B49" s="1" t="s">
        <v>100</v>
      </c>
    </row>
    <row r="50" spans="1:2">
      <c r="A50" s="1" t="s">
        <v>101</v>
      </c>
      <c r="B50" s="1" t="s">
        <v>102</v>
      </c>
    </row>
    <row r="51" spans="1:2">
      <c r="A51" s="1" t="s">
        <v>103</v>
      </c>
      <c r="B51" s="1" t="s">
        <v>104</v>
      </c>
    </row>
    <row r="52" spans="1:2">
      <c r="A52" s="1" t="s">
        <v>105</v>
      </c>
      <c r="B52" s="1" t="s">
        <v>106</v>
      </c>
    </row>
    <row r="53" spans="1:2">
      <c r="A53" s="1" t="s">
        <v>107</v>
      </c>
      <c r="B53" s="1" t="s">
        <v>108</v>
      </c>
    </row>
    <row r="54" spans="1:2">
      <c r="A54" s="1" t="s">
        <v>109</v>
      </c>
      <c r="B54" s="1" t="s">
        <v>110</v>
      </c>
    </row>
    <row r="55" spans="1:2">
      <c r="A55" s="1" t="s">
        <v>111</v>
      </c>
      <c r="B55" s="1" t="s">
        <v>112</v>
      </c>
    </row>
    <row r="56" spans="1:2">
      <c r="A56" s="1" t="s">
        <v>113</v>
      </c>
      <c r="B56" s="1" t="s">
        <v>114</v>
      </c>
    </row>
    <row r="57" spans="1:2">
      <c r="A57" s="1" t="s">
        <v>115</v>
      </c>
      <c r="B57" s="1" t="s">
        <v>116</v>
      </c>
    </row>
    <row r="58" spans="1:2">
      <c r="A58" s="1" t="s">
        <v>117</v>
      </c>
      <c r="B58" s="1" t="s">
        <v>118</v>
      </c>
    </row>
    <row r="59" spans="1:2">
      <c r="A59" s="1" t="s">
        <v>119</v>
      </c>
      <c r="B59" s="1" t="s">
        <v>120</v>
      </c>
    </row>
    <row r="60" spans="1:2">
      <c r="A60" s="1" t="s">
        <v>121</v>
      </c>
      <c r="B60" s="1" t="s">
        <v>122</v>
      </c>
    </row>
    <row r="61" spans="1:2">
      <c r="A61" s="1" t="s">
        <v>123</v>
      </c>
      <c r="B61" s="1" t="s">
        <v>124</v>
      </c>
    </row>
    <row r="62" spans="1:2">
      <c r="A62" s="1" t="s">
        <v>125</v>
      </c>
      <c r="B62" s="1" t="s">
        <v>126</v>
      </c>
    </row>
    <row r="63" spans="1:2">
      <c r="A63" s="1" t="s">
        <v>127</v>
      </c>
      <c r="B63" s="1" t="s">
        <v>128</v>
      </c>
    </row>
    <row r="64" spans="1:2">
      <c r="A64" s="1" t="s">
        <v>130</v>
      </c>
      <c r="B64" s="1" t="s">
        <v>131</v>
      </c>
    </row>
    <row r="65" spans="1:2">
      <c r="A65" s="1" t="s">
        <v>132</v>
      </c>
      <c r="B65" s="1" t="s">
        <v>133</v>
      </c>
    </row>
    <row r="66" spans="1:2">
      <c r="A66" s="1" t="s">
        <v>134</v>
      </c>
      <c r="B66" s="1" t="s">
        <v>135</v>
      </c>
    </row>
    <row r="67" spans="1:2">
      <c r="A67" s="1" t="s">
        <v>136</v>
      </c>
      <c r="B67" s="1" t="s">
        <v>137</v>
      </c>
    </row>
    <row r="68" spans="1:2">
      <c r="A68" s="1" t="s">
        <v>138</v>
      </c>
      <c r="B68" s="1" t="s">
        <v>139</v>
      </c>
    </row>
    <row r="69" spans="1:2">
      <c r="A69" s="1" t="s">
        <v>140</v>
      </c>
      <c r="B69" s="1" t="s">
        <v>141</v>
      </c>
    </row>
    <row r="70" spans="1:2">
      <c r="A70" s="1" t="s">
        <v>142</v>
      </c>
      <c r="B70" s="1" t="s">
        <v>143</v>
      </c>
    </row>
    <row r="71" spans="1:2">
      <c r="A71" s="1" t="s">
        <v>144</v>
      </c>
      <c r="B71" s="1" t="s">
        <v>145</v>
      </c>
    </row>
    <row r="72" spans="1:2">
      <c r="A72" s="1" t="s">
        <v>146</v>
      </c>
      <c r="B72" s="1" t="s">
        <v>129</v>
      </c>
    </row>
    <row r="73" spans="1:2">
      <c r="A73" s="1" t="s">
        <v>147</v>
      </c>
      <c r="B73" s="1" t="s">
        <v>148</v>
      </c>
    </row>
    <row r="74" spans="1:2">
      <c r="A74" s="1" t="s">
        <v>149</v>
      </c>
      <c r="B74" s="1" t="s">
        <v>150</v>
      </c>
    </row>
    <row r="75" spans="1:2">
      <c r="A75" s="1" t="s">
        <v>151</v>
      </c>
      <c r="B75" s="1" t="s">
        <v>152</v>
      </c>
    </row>
    <row r="76" spans="1:2">
      <c r="A76" s="1" t="s">
        <v>153</v>
      </c>
      <c r="B76" s="1" t="s">
        <v>154</v>
      </c>
    </row>
    <row r="77" spans="1:2">
      <c r="A77" s="1" t="s">
        <v>155</v>
      </c>
      <c r="B77" s="1" t="s">
        <v>156</v>
      </c>
    </row>
    <row r="78" spans="1:2">
      <c r="A78" s="1" t="s">
        <v>157</v>
      </c>
      <c r="B78" s="1" t="s">
        <v>236</v>
      </c>
    </row>
    <row r="79" spans="1:2">
      <c r="A79" s="1" t="s">
        <v>158</v>
      </c>
      <c r="B79" s="1" t="s">
        <v>237</v>
      </c>
    </row>
    <row r="80" spans="1:2">
      <c r="A80" s="1" t="s">
        <v>159</v>
      </c>
      <c r="B80" s="1" t="s">
        <v>238</v>
      </c>
    </row>
    <row r="81" spans="1:2">
      <c r="A81" s="1" t="s">
        <v>160</v>
      </c>
      <c r="B81" s="1" t="s">
        <v>239</v>
      </c>
    </row>
    <row r="82" spans="1:2">
      <c r="A82" s="1" t="s">
        <v>161</v>
      </c>
      <c r="B82" s="1" t="s">
        <v>162</v>
      </c>
    </row>
    <row r="83" spans="1:2">
      <c r="A83" s="1" t="s">
        <v>163</v>
      </c>
      <c r="B83" s="1" t="s">
        <v>240</v>
      </c>
    </row>
    <row r="84" spans="1:2">
      <c r="A84" s="1" t="s">
        <v>164</v>
      </c>
      <c r="B84" s="1" t="s">
        <v>241</v>
      </c>
    </row>
    <row r="85" spans="1:2">
      <c r="A85" s="1" t="s">
        <v>165</v>
      </c>
      <c r="B85" s="1" t="s">
        <v>166</v>
      </c>
    </row>
    <row r="86" spans="1:2">
      <c r="A86" s="1" t="s">
        <v>167</v>
      </c>
      <c r="B86" s="1" t="s">
        <v>168</v>
      </c>
    </row>
    <row r="87" spans="1:2">
      <c r="A87" s="1" t="s">
        <v>169</v>
      </c>
      <c r="B87" s="1" t="s">
        <v>5</v>
      </c>
    </row>
    <row r="88" spans="1:2">
      <c r="A88" s="1" t="s">
        <v>170</v>
      </c>
      <c r="B88" s="1" t="s">
        <v>171</v>
      </c>
    </row>
    <row r="89" spans="1:2">
      <c r="A89" s="1" t="s">
        <v>172</v>
      </c>
      <c r="B89" s="1" t="s">
        <v>173</v>
      </c>
    </row>
    <row r="90" spans="1:2">
      <c r="A90" s="1" t="s">
        <v>174</v>
      </c>
      <c r="B90" s="1" t="s">
        <v>175</v>
      </c>
    </row>
    <row r="91" spans="1:2">
      <c r="A91" s="1" t="s">
        <v>176</v>
      </c>
      <c r="B91" s="1" t="s">
        <v>177</v>
      </c>
    </row>
    <row r="92" spans="1:2">
      <c r="A92" s="1" t="s">
        <v>178</v>
      </c>
      <c r="B92" s="1" t="s">
        <v>179</v>
      </c>
    </row>
    <row r="93" spans="1:2">
      <c r="A93" s="1" t="s">
        <v>180</v>
      </c>
      <c r="B93" s="1" t="s">
        <v>181</v>
      </c>
    </row>
    <row r="94" spans="1:2">
      <c r="A94" s="1" t="s">
        <v>182</v>
      </c>
      <c r="B94" s="1" t="s">
        <v>183</v>
      </c>
    </row>
    <row r="95" spans="1:2">
      <c r="A95" s="1" t="s">
        <v>184</v>
      </c>
      <c r="B95" s="1" t="s">
        <v>185</v>
      </c>
    </row>
    <row r="96" spans="1:2">
      <c r="A96" s="1" t="s">
        <v>186</v>
      </c>
      <c r="B96" s="1" t="s">
        <v>187</v>
      </c>
    </row>
    <row r="97" spans="1:2">
      <c r="A97" s="1" t="s">
        <v>188</v>
      </c>
      <c r="B97" s="1" t="s">
        <v>189</v>
      </c>
    </row>
    <row r="98" spans="1:2">
      <c r="A98" s="1" t="s">
        <v>190</v>
      </c>
      <c r="B98" s="1" t="s">
        <v>191</v>
      </c>
    </row>
    <row r="99" spans="1:2">
      <c r="A99" s="1" t="s">
        <v>192</v>
      </c>
      <c r="B99" s="1" t="s">
        <v>193</v>
      </c>
    </row>
    <row r="100" spans="1:2">
      <c r="A100" s="1" t="s">
        <v>194</v>
      </c>
      <c r="B100" s="1" t="s">
        <v>195</v>
      </c>
    </row>
    <row r="101" spans="1:2">
      <c r="A101" s="1" t="s">
        <v>196</v>
      </c>
      <c r="B101" s="1" t="s">
        <v>197</v>
      </c>
    </row>
    <row r="102" spans="1:2">
      <c r="A102" s="1" t="s">
        <v>198</v>
      </c>
      <c r="B102" s="1" t="s">
        <v>199</v>
      </c>
    </row>
    <row r="103" spans="1:2">
      <c r="A103" s="1" t="s">
        <v>200</v>
      </c>
      <c r="B103" s="1" t="s">
        <v>201</v>
      </c>
    </row>
    <row r="104" spans="1:2">
      <c r="A104" s="1" t="s">
        <v>202</v>
      </c>
      <c r="B104" s="1" t="s">
        <v>4</v>
      </c>
    </row>
    <row r="105" spans="1:2">
      <c r="A105" s="1" t="s">
        <v>203</v>
      </c>
      <c r="B105" s="1" t="s">
        <v>204</v>
      </c>
    </row>
    <row r="106" spans="1:2">
      <c r="A106" s="1" t="s">
        <v>205</v>
      </c>
      <c r="B106" s="1" t="s">
        <v>206</v>
      </c>
    </row>
    <row r="107" spans="1:2">
      <c r="A107" s="1" t="s">
        <v>207</v>
      </c>
      <c r="B107" s="1" t="s">
        <v>208</v>
      </c>
    </row>
  </sheetData>
  <sheetProtection algorithmName="SHA-512" hashValue="ocgPLqw0oVqY0A+A7HZyshqEZJlRc9EwICwWJ29jT84sxOQQK7vsA4J2nb1JMRLUctu7GdK1g9P/KxijFbKHgg==" saltValue="iEHZySbBh8fTwwD/d4p/IA==" spinCount="100000" sheet="1" selectLockedCell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入力例</vt:lpstr>
      <vt:lpstr>請求書式</vt:lpstr>
      <vt:lpstr>請求書式（軽減税率対象）</vt:lpstr>
      <vt:lpstr>工種CD－工種名マスタ</vt:lpstr>
      <vt:lpstr>請求書式!Print_Area</vt:lpstr>
      <vt:lpstr>'請求書式（軽減税率対象）'!Print_Area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大瀬　剛史</dc:creator>
  <cp:lastModifiedBy>大瀬　剛史</cp:lastModifiedBy>
  <cp:lastPrinted>2025-03-17T10:54:40Z</cp:lastPrinted>
  <dcterms:created xsi:type="dcterms:W3CDTF">2015-06-05T18:19:34Z</dcterms:created>
  <dcterms:modified xsi:type="dcterms:W3CDTF">2025-03-17T10:54:48Z</dcterms:modified>
</cp:coreProperties>
</file>